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2019\1. REUNION ADMINISTRATIVA\12. REUNION ADMINISTRATIVA CIERRE DIC - 2019\"/>
    </mc:Choice>
  </mc:AlternateContent>
  <bookViews>
    <workbookView xWindow="0" yWindow="0" windowWidth="28800" windowHeight="12300" firstSheet="3" activeTab="3"/>
  </bookViews>
  <sheets>
    <sheet name="INFORME SEMEP" sheetId="31" r:id="rId1"/>
    <sheet name="Hoja1" sheetId="32" r:id="rId2"/>
    <sheet name="Hoja2" sheetId="36" r:id="rId3"/>
    <sheet name="FAC VA" sheetId="1" r:id="rId4"/>
    <sheet name="UNID VA" sheetId="3" r:id="rId5"/>
  </sheets>
  <definedNames>
    <definedName name="_xlnm._FilterDatabase" localSheetId="3" hidden="1">'FAC VA'!$A$4:$AA$4</definedName>
    <definedName name="_xlnm._FilterDatabase" localSheetId="4" hidden="1">'UNID VA'!$A$4:$AB$185</definedName>
  </definedNames>
  <calcPr calcId="162913"/>
</workbook>
</file>

<file path=xl/calcChain.xml><?xml version="1.0" encoding="utf-8"?>
<calcChain xmlns="http://schemas.openxmlformats.org/spreadsheetml/2006/main">
  <c r="Y186" i="3" l="1"/>
  <c r="X186" i="3"/>
  <c r="Y187" i="3" s="1"/>
  <c r="O97" i="32" l="1"/>
  <c r="O94" i="32"/>
  <c r="O96" i="32"/>
  <c r="O104" i="32"/>
  <c r="O100" i="32"/>
  <c r="O101" i="32"/>
  <c r="O108" i="32"/>
  <c r="O98" i="32"/>
  <c r="O107" i="32"/>
  <c r="O102" i="32"/>
  <c r="O99" i="32"/>
  <c r="O106" i="32"/>
  <c r="O105" i="32"/>
  <c r="O103" i="32"/>
  <c r="O95" i="32"/>
  <c r="O109" i="32"/>
  <c r="O87" i="32"/>
  <c r="O75" i="32"/>
  <c r="O78" i="32"/>
  <c r="O77" i="32"/>
  <c r="O79" i="32"/>
  <c r="O76" i="32"/>
  <c r="O86" i="32"/>
  <c r="O80" i="32"/>
  <c r="O81" i="32"/>
  <c r="O85" i="32"/>
  <c r="O83" i="32"/>
  <c r="O82" i="32"/>
  <c r="O84" i="32"/>
  <c r="O64" i="32"/>
  <c r="O57" i="32"/>
  <c r="O63" i="32"/>
  <c r="O59" i="32"/>
  <c r="O60" i="32"/>
  <c r="O58" i="32"/>
  <c r="O62" i="32"/>
  <c r="O61" i="32"/>
  <c r="O56" i="32"/>
  <c r="O65" i="32"/>
  <c r="O41" i="32"/>
  <c r="O44" i="32"/>
  <c r="O36" i="32"/>
  <c r="O38" i="32"/>
  <c r="O45" i="32"/>
  <c r="O35" i="32"/>
  <c r="O42" i="32"/>
  <c r="O43" i="32"/>
  <c r="O37" i="32"/>
  <c r="O40" i="32"/>
  <c r="O34" i="32"/>
  <c r="O32" i="32"/>
  <c r="O39" i="32"/>
  <c r="O33" i="32"/>
  <c r="O46" i="32"/>
  <c r="O31" i="32"/>
  <c r="O48" i="32"/>
  <c r="O49" i="32"/>
  <c r="O47" i="32"/>
  <c r="D8" i="32"/>
  <c r="D14" i="32"/>
  <c r="D9" i="32"/>
  <c r="D12" i="32"/>
  <c r="D5" i="32"/>
  <c r="D13" i="32"/>
  <c r="D7" i="32"/>
  <c r="D19" i="32"/>
  <c r="D20" i="32"/>
  <c r="D11" i="32"/>
  <c r="D6" i="32"/>
  <c r="D16" i="32"/>
  <c r="D18" i="32"/>
  <c r="D17" i="32"/>
  <c r="D21" i="32"/>
  <c r="D15" i="32"/>
  <c r="D22" i="32"/>
  <c r="D10" i="32"/>
  <c r="N71" i="31" l="1"/>
  <c r="L71" i="31"/>
  <c r="J71" i="31"/>
  <c r="H71" i="31"/>
  <c r="M70" i="31"/>
  <c r="K70" i="31"/>
  <c r="K72" i="31" s="1"/>
  <c r="I70" i="31"/>
  <c r="G70" i="31"/>
  <c r="G72" i="31" s="1"/>
  <c r="F70" i="31"/>
  <c r="F72" i="31" s="1"/>
  <c r="N69" i="31"/>
  <c r="L69" i="31"/>
  <c r="J69" i="31"/>
  <c r="H69" i="31"/>
  <c r="N68" i="31"/>
  <c r="L68" i="31"/>
  <c r="J68" i="31"/>
  <c r="H68" i="31"/>
  <c r="N67" i="31"/>
  <c r="L67" i="31"/>
  <c r="J67" i="31"/>
  <c r="H67" i="31"/>
  <c r="N66" i="31"/>
  <c r="L66" i="31"/>
  <c r="J66" i="31"/>
  <c r="H66" i="31"/>
  <c r="N65" i="31"/>
  <c r="L65" i="31"/>
  <c r="J65" i="31"/>
  <c r="H65" i="31"/>
  <c r="H72" i="31" l="1"/>
  <c r="H70" i="31"/>
  <c r="J70" i="31"/>
  <c r="N70" i="31"/>
  <c r="L72" i="31"/>
  <c r="L70" i="31"/>
  <c r="M72" i="31"/>
  <c r="N72" i="31" s="1"/>
  <c r="I72" i="31"/>
  <c r="J72" i="31" s="1"/>
</calcChain>
</file>

<file path=xl/sharedStrings.xml><?xml version="1.0" encoding="utf-8"?>
<sst xmlns="http://schemas.openxmlformats.org/spreadsheetml/2006/main" count="2936" uniqueCount="271">
  <si>
    <t>Año Fiscal:</t>
  </si>
  <si>
    <t/>
  </si>
  <si>
    <t>Vigencia:</t>
  </si>
  <si>
    <t>Actual</t>
  </si>
  <si>
    <t>Periodo:</t>
  </si>
  <si>
    <t>Enero-Diciembre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</si>
  <si>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</si>
  <si>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</si>
  <si>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</si>
  <si>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</si>
  <si>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</si>
  <si>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</si>
  <si>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</si>
  <si>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</si>
  <si>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</si>
  <si>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</si>
  <si>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</si>
  <si>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</si>
  <si>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</si>
  <si>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</si>
  <si>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</si>
  <si>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</si>
  <si>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</si>
  <si>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</si>
  <si>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</si>
  <si>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</si>
  <si>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</si>
  <si>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</si>
  <si>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</si>
  <si>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</si>
  <si>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</si>
  <si>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</si>
  <si>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</si>
  <si>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15-01-05</t>
  </si>
  <si>
    <t>MINISTERIO DE DEFENSA NACIONAL - FUERZA AEREA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</si>
  <si>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</si>
  <si>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</si>
  <si>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</si>
  <si>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</si>
  <si>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</si>
  <si>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</si>
  <si>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</si>
  <si>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</si>
  <si>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</si>
  <si>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</si>
  <si>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16</t>
  </si>
  <si>
    <t>SSF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</si>
  <si>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</si>
  <si>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</si>
  <si>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</si>
  <si>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</si>
  <si>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</si>
  <si>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</si>
  <si>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A-01-02-01</t>
  </si>
  <si>
    <t>A-01-02-02</t>
  </si>
  <si>
    <t xml:space="preserve">CONTRIBUCIONES INHERENTES A LA NÓMINA </t>
  </si>
  <si>
    <t>A-01-02-03</t>
  </si>
  <si>
    <t>A-02-01</t>
  </si>
  <si>
    <t>ADQUISICIÓN DE ACTIVOS NO FINANCIEROS</t>
  </si>
  <si>
    <t>A-02-02</t>
  </si>
  <si>
    <t>ADQUISICIONES DIFERENTES DE ACTIVOS</t>
  </si>
  <si>
    <t>A-03-04-02-012</t>
  </si>
  <si>
    <t>012</t>
  </si>
  <si>
    <t>INCAPACIDADES Y LICENCIAS DE MATERNIDAD Y PATERNIDAD (NO DE PENSIONES)</t>
  </si>
  <si>
    <t>A-03-04-02-023</t>
  </si>
  <si>
    <t>023</t>
  </si>
  <si>
    <t>PRESTACIONES SOCIALES (NO DE PENSIONES)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</si>
  <si>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</si>
  <si>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</si>
  <si>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</si>
  <si>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</si>
  <si>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</si>
  <si>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</si>
  <si>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</si>
  <si>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</si>
  <si>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A-08-04-03</t>
  </si>
  <si>
    <t>CONTRIBUCIÓN NACIONAL DE VALORIZACIÓN</t>
  </si>
  <si>
    <t>A-08-04-04</t>
  </si>
  <si>
    <t>CONTRIBUCION DE VALORIZACION MUNICIPAL</t>
  </si>
  <si>
    <t>A-08-05</t>
  </si>
  <si>
    <t>05</t>
  </si>
  <si>
    <t>MULTAS, SANCIONES E INTERESES DE MORA</t>
  </si>
  <si>
    <t>C-1502-0100-26</t>
  </si>
  <si>
    <t>C</t>
  </si>
  <si>
    <t>1502</t>
  </si>
  <si>
    <t>0100</t>
  </si>
  <si>
    <t>26</t>
  </si>
  <si>
    <t>11</t>
  </si>
  <si>
    <t>FORTALECIMIENTO DE LAS CAPACIDADES  DE FUEGOS AÉREOS PARA LA SEGURIDAD Y DEFENSA A NIVEL   NACIONAL</t>
  </si>
  <si>
    <t>C-1502-0100-27</t>
  </si>
  <si>
    <t>27</t>
  </si>
  <si>
    <t>RENOVACIÓN Y MODERNIZACIÓN DEL EQUIPO AERONÁUTICO DE LA FAC A NIVEL  NACIONAL</t>
  </si>
  <si>
    <t>C-1502-0100-28</t>
  </si>
  <si>
    <t>28</t>
  </si>
  <si>
    <t>FORTALECIMIENTO DE LA CAPACIDAD DE MANTENIMIENTO AERONÁUTICO PARA LAS AERONAVES Y COMPONENTES DE LA FAC A NIVEL  NACIONAL</t>
  </si>
  <si>
    <t>C-1502-0100-29</t>
  </si>
  <si>
    <t>29</t>
  </si>
  <si>
    <t>FORTALECIMIENTO DEL MANDO Y CONTROL DE LA FUERZA AÉREA COLOMBIANA A NIVEL  NACIONAL</t>
  </si>
  <si>
    <t>C-1502-0100-30</t>
  </si>
  <si>
    <t>30</t>
  </si>
  <si>
    <t>FORTALECIMIENTO DE LA INTELIGENCIA,CONTRAINTELIGENCIA Y CIBERINTELIGENCIA DE LA FAC  NACIONAL</t>
  </si>
  <si>
    <t>C-1502-0100-31</t>
  </si>
  <si>
    <t>31</t>
  </si>
  <si>
    <t>FORTALECIMIENTO Y SOPORTE DE LOS SERVICIOS A LA NAVEGACION AÉREA DE LA FUERZA AÉREA PARA LA AVIACIÓN DE ESTADO A NIVEL  NACIONAL</t>
  </si>
  <si>
    <t>C-1502-0100-32</t>
  </si>
  <si>
    <t>32</t>
  </si>
  <si>
    <t>AMPLIACIÓN Y MODERNIZACIÓN DE LOS SISTEMAS DE COMBUSTIBLE DE AVIACIÓN EN LAS UNIDADES FAC A NIVEL  NACIONAL</t>
  </si>
  <si>
    <t>C-1502-0100-33</t>
  </si>
  <si>
    <t>33</t>
  </si>
  <si>
    <t>MEJORAMIENTO DE LA INVESTIGACIÓN, CIENCIA Y TECNOLOGÍA EN LA FUERZA AÉREA A NIVEL   NACIONAL</t>
  </si>
  <si>
    <t>C-1502-0100-34</t>
  </si>
  <si>
    <t>34</t>
  </si>
  <si>
    <t>FORTALECIMIENTO DE LA INFRAESTRUCTURA EN LA FUERZA AÉREA COLOMBIANA CON EL FIN DE SOPORTAR LAS OPERACIONES AÉREAS A NIVEL   NACIONAL</t>
  </si>
  <si>
    <t>C-1502-0100-35</t>
  </si>
  <si>
    <t>35</t>
  </si>
  <si>
    <t>FORTALECIMIENTO Y RENOVACIÓN DE LA CAPACIDAD DE MOVILIDAD TERRESTRE Y DESPLIEGUE DE LA FUERZA AÉREA COLOMBIANA A NIVEL  NACIONAL</t>
  </si>
  <si>
    <t>C-1502-0100-36</t>
  </si>
  <si>
    <t>36</t>
  </si>
  <si>
    <t>INCREMENTO Y RECUPERACIÓN DEL ALOJAMIENTO MILITAR EN LA FUERZA AÉREA COLOMBIANA CON EL FIN DE SOPORTAR LAS OPERACIONES AÉREAS A NIVEL   NACIONAL</t>
  </si>
  <si>
    <t>C-1502-0100-37</t>
  </si>
  <si>
    <t>37</t>
  </si>
  <si>
    <t>INCREMENTO DE LA CAPACIDAD DE SEGURIDAD Y DEFENSA DE LA FUERZA AEREA COLOMBIANA  NACIONAL</t>
  </si>
  <si>
    <t>C-1502-0100-38</t>
  </si>
  <si>
    <t>38</t>
  </si>
  <si>
    <t>FORTALECIMIENTO DE LA CALIDAD EDUCATIVA DE LAS INSTITUCIONES DE EDUCACIÓN SUPERIOR Y SUS PROGRAMAS EN LA FUERZA AÉREA COLOMBIANA  NACIONAL</t>
  </si>
  <si>
    <t>C-1502-0100-39</t>
  </si>
  <si>
    <t>39</t>
  </si>
  <si>
    <t>FORTALECIMIENTO DE LOS SISTEMAS DE ARMAS, AUTO PROTECCIÓN Y SUMINISTRO DE ARMAMENTO AÉREO PARA LA FAC A NIVEL  NACIONAL</t>
  </si>
  <si>
    <t>C-1599-0100-1</t>
  </si>
  <si>
    <t>1599</t>
  </si>
  <si>
    <t>1</t>
  </si>
  <si>
    <t>FORTALECIMIENTO DE LA PLATAFORMA TECNOLÓGICA PARA EL ACCESO A RECURSOS Y SERVICIOS TIC E IMPLEMENTACIÓN DE NUEVAS TECNOLOGÍAS EN LA FUERZA AÉREA COLOMBIANA A NIVEL   NACIONAL</t>
  </si>
  <si>
    <t>C-1599-0100-2</t>
  </si>
  <si>
    <t>2</t>
  </si>
  <si>
    <t>FORTALECIMIENTO DE LAS COMPETENCIAS FORMATIVAS Y LABORALES DEL PERSONAL MILITAR DE LA FUERZA AÉREA COLOMBIANA A NIVEL  NACIONAL</t>
  </si>
  <si>
    <t>FAC GRUPO AEREO DEL CASANARE</t>
  </si>
  <si>
    <t>15-01-05-016</t>
  </si>
  <si>
    <t>FAC GRUPO AÉREO DEL AMAZONAS GAAMA</t>
  </si>
  <si>
    <t>15-01-05-015</t>
  </si>
  <si>
    <t>FAC GRUPO AEREO DEL ORIENTE GAORI</t>
  </si>
  <si>
    <t>15-01-05-014</t>
  </si>
  <si>
    <t>FAC GRUPO AEREO DEL CARIBE GACAR</t>
  </si>
  <si>
    <t>15-01-05-013</t>
  </si>
  <si>
    <t>FAC ESCUELA DE SUBOFICIALES FUERZA AEREA</t>
  </si>
  <si>
    <t>15-01-05-012</t>
  </si>
  <si>
    <t>FAC COMANDO AEREO DE MANTENIMIENTO CAMAN</t>
  </si>
  <si>
    <t>15-01-05-011</t>
  </si>
  <si>
    <t>FAC COMANDO AEREO DE TRANSPORTE MILITAR CATAM</t>
  </si>
  <si>
    <t>15-01-05-010</t>
  </si>
  <si>
    <t>FAC ESCUELA MILITAR DE AVIACION</t>
  </si>
  <si>
    <t>15-01-05-009</t>
  </si>
  <si>
    <t>FAC COMANDO AEREO DE COMBATE No. 6</t>
  </si>
  <si>
    <t>15-01-05-008</t>
  </si>
  <si>
    <t>FAC COMANDO AEREO DE COMBATE No. 5</t>
  </si>
  <si>
    <t>15-01-05-007</t>
  </si>
  <si>
    <t>FAC COMANDO AEREO DE COMBATE No. 4</t>
  </si>
  <si>
    <t>15-01-05-006</t>
  </si>
  <si>
    <t>FAC COMANDO AEREO DE COMBATE No. 3</t>
  </si>
  <si>
    <t>15-01-05-005</t>
  </si>
  <si>
    <t>FAC COMANDO AEREO DE COMBATE No. 2</t>
  </si>
  <si>
    <t>15-01-05-004</t>
  </si>
  <si>
    <t>FAC COMANDO AEREO DE COMBATE No 1</t>
  </si>
  <si>
    <t>15-01-05-003</t>
  </si>
  <si>
    <t>FAC JEFATURA DE INTELIGENCIA AEREA</t>
  </si>
  <si>
    <t>15-01-05-002</t>
  </si>
  <si>
    <t>FAC AGENCIA DE COMPRAS FUERZA AEREA COLOMBIANA</t>
  </si>
  <si>
    <t>15-01-05-001</t>
  </si>
  <si>
    <t>COMANDO FUERZA AEREA</t>
  </si>
  <si>
    <t>15-01-05-000</t>
  </si>
  <si>
    <t>Total general</t>
  </si>
  <si>
    <t xml:space="preserve"> APR. VIGENTE</t>
  </si>
  <si>
    <t xml:space="preserve"> COMPROMISO</t>
  </si>
  <si>
    <t xml:space="preserve"> OBLIGACION</t>
  </si>
  <si>
    <t xml:space="preserve"> PAGOS</t>
  </si>
  <si>
    <t>CONCEPTO</t>
  </si>
  <si>
    <t>INVERSION</t>
  </si>
  <si>
    <t>FUNCIONAMIENTO</t>
  </si>
  <si>
    <t xml:space="preserve">INVERSION </t>
  </si>
  <si>
    <t>01. Gastos de personal</t>
  </si>
  <si>
    <t>Gastos de personal</t>
  </si>
  <si>
    <t>$</t>
  </si>
  <si>
    <t>%</t>
  </si>
  <si>
    <t xml:space="preserve"> CRP %  </t>
  </si>
  <si>
    <t xml:space="preserve">  OBL %</t>
  </si>
  <si>
    <t xml:space="preserve"> PAGOS %</t>
  </si>
  <si>
    <t xml:space="preserve"> FUERZA AEREA COLOMBIANA</t>
  </si>
  <si>
    <t>Rec. 16</t>
  </si>
  <si>
    <t>Rec. 10</t>
  </si>
  <si>
    <t>07. Disminución Pasivos</t>
  </si>
  <si>
    <t xml:space="preserve">APROPIACION </t>
  </si>
  <si>
    <t>TOTAL</t>
  </si>
  <si>
    <t>COFAC</t>
  </si>
  <si>
    <t>ACOFA</t>
  </si>
  <si>
    <t>CACOM-1</t>
  </si>
  <si>
    <t>CACOM-4</t>
  </si>
  <si>
    <t>CACOM-5</t>
  </si>
  <si>
    <t>CACOM-6</t>
  </si>
  <si>
    <t>ESUFA</t>
  </si>
  <si>
    <t>EMAVI</t>
  </si>
  <si>
    <t>GACAS</t>
  </si>
  <si>
    <t>UNIDAD</t>
  </si>
  <si>
    <t>CACOM-2</t>
  </si>
  <si>
    <t>CACOM-3</t>
  </si>
  <si>
    <t>CAMAN</t>
  </si>
  <si>
    <t>CATAM</t>
  </si>
  <si>
    <t>GAAMA</t>
  </si>
  <si>
    <t>GACAR</t>
  </si>
  <si>
    <t>GAORI</t>
  </si>
  <si>
    <t>JIN</t>
  </si>
  <si>
    <t>SEMEP</t>
  </si>
  <si>
    <t>COP</t>
  </si>
  <si>
    <t>DILOA</t>
  </si>
  <si>
    <t>DILOS</t>
  </si>
  <si>
    <t>DIFRA</t>
  </si>
  <si>
    <t>GOCOP</t>
  </si>
  <si>
    <t>EPFAC</t>
  </si>
  <si>
    <t>TOTAL INVERSION</t>
  </si>
  <si>
    <t>PRESUPUESTO FINAL 2019</t>
  </si>
  <si>
    <t>TOTAL  PRESUPUESTO FAC</t>
  </si>
  <si>
    <t xml:space="preserve">GASTOS DE FUNCIONAMIENTO </t>
  </si>
  <si>
    <t>Rec. 11</t>
  </si>
  <si>
    <t xml:space="preserve">Adquisición bienes y servicios </t>
  </si>
  <si>
    <t>Transferencias correintes</t>
  </si>
  <si>
    <t>Disminución Pasivos</t>
  </si>
  <si>
    <t>Gastos por tributos, multas, sanciones e intereses de mora</t>
  </si>
  <si>
    <t>APROPIACIÓN</t>
  </si>
  <si>
    <t>CRP</t>
  </si>
  <si>
    <t>OBLIGACIÓN</t>
  </si>
  <si>
    <t>INVERSIÓN</t>
  </si>
  <si>
    <t>(Cifras en millones de pesos)</t>
  </si>
  <si>
    <t>03. Transferencias correintes</t>
  </si>
  <si>
    <t xml:space="preserve">02. Adquisición bienes y servicios </t>
  </si>
  <si>
    <t>08. Gastos por tributos, multas, sanciones e intereses de mora</t>
  </si>
  <si>
    <t>ORDENADOR</t>
  </si>
  <si>
    <t>JERLA</t>
  </si>
  <si>
    <t>Total Gastos de personal</t>
  </si>
  <si>
    <t xml:space="preserve">% PARTICIPACIÓN </t>
  </si>
  <si>
    <t xml:space="preserve">gastos de pesronal </t>
  </si>
  <si>
    <t xml:space="preserve">APROPIACIÓN </t>
  </si>
  <si>
    <t xml:space="preserve"> OBLIGACIÓN</t>
  </si>
  <si>
    <t xml:space="preserve">APR SIN UTILIZAR </t>
  </si>
  <si>
    <t>B</t>
  </si>
  <si>
    <t>D</t>
  </si>
  <si>
    <t>E</t>
  </si>
  <si>
    <t>F</t>
  </si>
  <si>
    <t>G</t>
  </si>
  <si>
    <t>H</t>
  </si>
  <si>
    <t>I</t>
  </si>
  <si>
    <t>UNI</t>
  </si>
  <si>
    <t>AGREGADURIAS</t>
  </si>
  <si>
    <t>Total COFAC</t>
  </si>
  <si>
    <t>BACOF</t>
  </si>
  <si>
    <t>BYS</t>
  </si>
  <si>
    <t>inversion</t>
  </si>
  <si>
    <t>PROYECTO</t>
  </si>
  <si>
    <t>MEJORAMIENTO DE LA INVESTIGACIÓN, CIENCIA Y TECNOLOGÍA</t>
  </si>
  <si>
    <t xml:space="preserve">AMPLIACIÓN Y MODERNIZACIÓN DE LOS SISTEMAS DE COMBUSTIBLE DE AVIACIÓN </t>
  </si>
  <si>
    <t xml:space="preserve">INCREMENTO Y RECUPERACIÓN DEL ALOJAMIENTO MILITAR </t>
  </si>
  <si>
    <t>RENOVACIÓN Y MODERNIZACIÓN DEL EQUIPO AERONÁUTICO</t>
  </si>
  <si>
    <t>FORTALECIMIENTO DE LOS SISTEMAS DE ARMAS</t>
  </si>
  <si>
    <t xml:space="preserve">FORTALECIMIENTO DE LA INTELIGENCIA,CONTRAINTELIGENCIA </t>
  </si>
  <si>
    <t xml:space="preserve">FORTALECIMIENTO Y SOPORTE DE LOS SERVICIOS A LA NAVEGACION </t>
  </si>
  <si>
    <t xml:space="preserve">FORTALECIMIENTO Y RENOVACIÓN DE LA CAPACIDAD DE MOVILIDAD TERRESTRE </t>
  </si>
  <si>
    <t xml:space="preserve">FORTALECIMIENTO DE LA PLATAFORMA TECNOLÓGICA </t>
  </si>
  <si>
    <t xml:space="preserve">FORTALECIMIENTO DE LA CALIDAD EDUCATIVA </t>
  </si>
  <si>
    <t>INCREMENTO DE LA CAPACIDAD DE SEGURIDAD</t>
  </si>
  <si>
    <t xml:space="preserve">FORTALECIMIENTO DE LA CAPACIDAD DE MANTENIMIENTO AERONÁUTICO </t>
  </si>
  <si>
    <t xml:space="preserve">FORTALECIMIENTO DE LA INFRAESTRUCTURA </t>
  </si>
  <si>
    <t xml:space="preserve">FORTALECIMIENTO DE LAS COMPETENCIAS FORMATIVAS Y LABORALES </t>
  </si>
  <si>
    <t>FORTALECIMIENTO DEL MANDO Y CONTROL</t>
  </si>
  <si>
    <t>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</si>
</sst>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[$-1240A]&quot;$&quot;\ #,##0.00;\(&quot;$&quot;\ #,##0.00\)"/>
    <numFmt numFmtId="170" formatCode="#,##0,,"/>
  </numFmts>
  <fonts count="2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 Narrow"/>
      <family val="2"/>
    </font>
    <font>
      <b/>
      <sz val="11"/>
      <color rgb="FFFF0000"/>
      <name val="Arial"/>
      <family val="2"/>
    </font>
    <font>
      <b/>
      <sz val="11"/>
      <color rgb="FF339933"/>
      <name val="Arial"/>
      <family val="2"/>
    </font>
    <font>
      <sz val="11"/>
      <name val="Arial"/>
      <family val="2"/>
    </font>
    <font>
      <b/>
      <sz val="14"/>
      <color theme="0"/>
      <name val="Calibri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9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43" fontId="7" fillId="0" borderId="0" applyFont="0" applyFill="0" applyBorder="0" applyAlignment="0" applyProtection="0"/>
    <xf numFmtId="0" fontId="1" fillId="0" borderId="0"/>
    <xf numFmtId="41" fontId="7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</cellStyleXfs>
  <cellXfs count="79">
    <xf numFmtId="0" fontId="3" fillId="0" borderId="0" xfId="0" applyFont="1" applyFill="1" applyBorder="1"/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164" fontId="5" fillId="0" borderId="1" xfId="0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8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41" fontId="3" fillId="0" borderId="0" xfId="1" applyFont="1" applyFill="1" applyBorder="1"/>
    <xf numFmtId="41" fontId="9" fillId="0" borderId="0" xfId="1" applyFont="1" applyFill="1" applyBorder="1"/>
    <xf numFmtId="0" fontId="13" fillId="0" borderId="2" xfId="0" applyFont="1" applyBorder="1" applyAlignment="1">
      <alignment horizontal="left"/>
    </xf>
    <xf numFmtId="41" fontId="13" fillId="0" borderId="2" xfId="1" applyFont="1" applyBorder="1"/>
    <xf numFmtId="0" fontId="14" fillId="0" borderId="2" xfId="0" applyFont="1" applyBorder="1" applyAlignment="1">
      <alignment horizontal="left" indent="1"/>
    </xf>
    <xf numFmtId="41" fontId="14" fillId="0" borderId="2" xfId="1" applyFont="1" applyBorder="1"/>
    <xf numFmtId="0" fontId="15" fillId="0" borderId="2" xfId="0" applyFont="1" applyFill="1" applyBorder="1" applyAlignment="1">
      <alignment horizontal="left" indent="2"/>
    </xf>
    <xf numFmtId="41" fontId="15" fillId="0" borderId="2" xfId="1" applyFont="1" applyFill="1" applyBorder="1"/>
    <xf numFmtId="0" fontId="15" fillId="0" borderId="2" xfId="0" applyFont="1" applyFill="1" applyBorder="1" applyAlignment="1">
      <alignment horizontal="left" indent="3"/>
    </xf>
    <xf numFmtId="0" fontId="16" fillId="6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43" fontId="11" fillId="5" borderId="2" xfId="4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170" fontId="15" fillId="0" borderId="2" xfId="4" applyNumberFormat="1" applyFont="1" applyFill="1" applyBorder="1" applyAlignment="1">
      <alignment vertical="center"/>
    </xf>
    <xf numFmtId="10" fontId="15" fillId="0" borderId="2" xfId="2" applyNumberFormat="1" applyFont="1" applyFill="1" applyBorder="1" applyAlignment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justify" vertical="center" wrapText="1"/>
    </xf>
    <xf numFmtId="0" fontId="11" fillId="5" borderId="2" xfId="0" applyFont="1" applyFill="1" applyBorder="1" applyAlignment="1">
      <alignment vertical="center"/>
    </xf>
    <xf numFmtId="170" fontId="11" fillId="5" borderId="2" xfId="4" applyNumberFormat="1" applyFont="1" applyFill="1" applyBorder="1" applyAlignment="1">
      <alignment vertical="center"/>
    </xf>
    <xf numFmtId="10" fontId="11" fillId="5" borderId="2" xfId="2" applyNumberFormat="1" applyFont="1" applyFill="1" applyBorder="1" applyAlignment="1">
      <alignment vertical="center"/>
    </xf>
    <xf numFmtId="14" fontId="11" fillId="5" borderId="2" xfId="0" applyNumberFormat="1" applyFont="1" applyFill="1" applyBorder="1" applyAlignment="1">
      <alignment horizontal="left" vertical="center"/>
    </xf>
    <xf numFmtId="0" fontId="8" fillId="4" borderId="0" xfId="0" applyFont="1" applyFill="1" applyBorder="1"/>
    <xf numFmtId="0" fontId="8" fillId="0" borderId="0" xfId="0" pivotButton="1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70" fontId="9" fillId="0" borderId="0" xfId="0" applyNumberFormat="1" applyFont="1" applyFill="1" applyBorder="1"/>
    <xf numFmtId="170" fontId="8" fillId="0" borderId="0" xfId="0" applyNumberFormat="1" applyFont="1" applyFill="1" applyBorder="1"/>
    <xf numFmtId="10" fontId="8" fillId="0" borderId="0" xfId="0" applyNumberFormat="1" applyFont="1" applyFill="1" applyBorder="1"/>
    <xf numFmtId="0" fontId="15" fillId="0" borderId="2" xfId="0" applyFont="1" applyFill="1" applyBorder="1" applyAlignment="1">
      <alignment horizontal="left" indent="2"/>
    </xf>
    <xf numFmtId="10" fontId="9" fillId="0" borderId="0" xfId="0" applyNumberFormat="1" applyFont="1" applyFill="1" applyBorder="1"/>
    <xf numFmtId="0" fontId="18" fillId="3" borderId="5" xfId="0" applyFont="1" applyFill="1" applyBorder="1" applyAlignment="1">
      <alignment horizontal="centerContinuous"/>
    </xf>
    <xf numFmtId="0" fontId="18" fillId="3" borderId="6" xfId="0" applyFont="1" applyFill="1" applyBorder="1" applyAlignment="1">
      <alignment horizontal="centerContinuous"/>
    </xf>
    <xf numFmtId="0" fontId="18" fillId="3" borderId="2" xfId="0" applyFont="1" applyFill="1" applyBorder="1" applyAlignment="1">
      <alignment horizontal="center"/>
    </xf>
    <xf numFmtId="170" fontId="19" fillId="4" borderId="2" xfId="0" applyNumberFormat="1" applyFont="1" applyFill="1" applyBorder="1"/>
    <xf numFmtId="10" fontId="19" fillId="4" borderId="2" xfId="2" applyNumberFormat="1" applyFont="1" applyFill="1" applyBorder="1"/>
    <xf numFmtId="170" fontId="19" fillId="4" borderId="2" xfId="0" applyNumberFormat="1" applyFont="1" applyFill="1" applyBorder="1" applyAlignment="1">
      <alignment horizontal="right"/>
    </xf>
    <xf numFmtId="0" fontId="19" fillId="4" borderId="2" xfId="0" applyFont="1" applyFill="1" applyBorder="1"/>
    <xf numFmtId="0" fontId="17" fillId="2" borderId="2" xfId="0" applyFont="1" applyFill="1" applyBorder="1"/>
    <xf numFmtId="170" fontId="17" fillId="2" borderId="2" xfId="0" applyNumberFormat="1" applyFont="1" applyFill="1" applyBorder="1"/>
    <xf numFmtId="10" fontId="17" fillId="2" borderId="2" xfId="2" applyNumberFormat="1" applyFont="1" applyFill="1" applyBorder="1"/>
    <xf numFmtId="0" fontId="18" fillId="3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vertical="center"/>
    </xf>
    <xf numFmtId="170" fontId="21" fillId="0" borderId="2" xfId="0" applyNumberFormat="1" applyFont="1" applyFill="1" applyBorder="1" applyAlignment="1">
      <alignment vertical="center"/>
    </xf>
    <xf numFmtId="10" fontId="21" fillId="0" borderId="2" xfId="2" applyNumberFormat="1" applyFont="1" applyFill="1" applyBorder="1" applyAlignment="1">
      <alignment vertical="center"/>
    </xf>
    <xf numFmtId="170" fontId="22" fillId="0" borderId="2" xfId="0" applyNumberFormat="1" applyFont="1" applyFill="1" applyBorder="1" applyAlignment="1">
      <alignment vertical="center"/>
    </xf>
    <xf numFmtId="0" fontId="23" fillId="3" borderId="2" xfId="0" applyFont="1" applyFill="1" applyBorder="1" applyAlignment="1">
      <alignment vertical="center" wrapText="1"/>
    </xf>
    <xf numFmtId="170" fontId="23" fillId="3" borderId="2" xfId="0" applyNumberFormat="1" applyFont="1" applyFill="1" applyBorder="1" applyAlignment="1">
      <alignment vertical="center"/>
    </xf>
    <xf numFmtId="10" fontId="23" fillId="3" borderId="2" xfId="2" applyNumberFormat="1" applyFont="1" applyFill="1" applyBorder="1" applyAlignment="1">
      <alignment vertical="center"/>
    </xf>
    <xf numFmtId="0" fontId="21" fillId="0" borderId="2" xfId="0" applyFont="1" applyFill="1" applyBorder="1" applyAlignment="1">
      <alignment horizontal="justify" vertical="center" wrapText="1"/>
    </xf>
    <xf numFmtId="0" fontId="3" fillId="0" borderId="0" xfId="0" applyFont="1" applyFill="1" applyBorder="1"/>
    <xf numFmtId="0" fontId="12" fillId="4" borderId="7" xfId="0" applyFont="1" applyFill="1" applyBorder="1" applyAlignment="1">
      <alignment horizontal="right" vertical="center"/>
    </xf>
    <xf numFmtId="43" fontId="11" fillId="5" borderId="3" xfId="4" applyFont="1" applyFill="1" applyBorder="1" applyAlignment="1">
      <alignment horizontal="center" vertical="center"/>
    </xf>
    <xf numFmtId="43" fontId="11" fillId="5" borderId="4" xfId="4" applyFont="1" applyFill="1" applyBorder="1" applyAlignment="1">
      <alignment horizontal="center" vertical="center"/>
    </xf>
    <xf numFmtId="43" fontId="10" fillId="5" borderId="3" xfId="4" applyFont="1" applyFill="1" applyBorder="1" applyAlignment="1">
      <alignment horizontal="center" vertical="center"/>
    </xf>
    <xf numFmtId="43" fontId="10" fillId="5" borderId="4" xfId="4" applyFont="1" applyFill="1" applyBorder="1" applyAlignment="1">
      <alignment horizontal="center" vertical="center"/>
    </xf>
    <xf numFmtId="43" fontId="11" fillId="5" borderId="5" xfId="4" applyFont="1" applyFill="1" applyBorder="1" applyAlignment="1">
      <alignment horizontal="center" vertical="center"/>
    </xf>
    <xf numFmtId="43" fontId="11" fillId="5" borderId="6" xfId="4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 wrapText="1"/>
    </xf>
  </cellXfs>
  <cellStyles count="9">
    <cellStyle name="Millares" xfId="4" builtinId="3"/>
    <cellStyle name="Millares [0]" xfId="1" builtinId="6"/>
    <cellStyle name="Millares [0] 2" xfId="6"/>
    <cellStyle name="Millares 2" xfId="8"/>
    <cellStyle name="Normal" xfId="0" builtinId="0"/>
    <cellStyle name="Normal 2" xfId="3"/>
    <cellStyle name="Normal 2 2" xfId="7"/>
    <cellStyle name="Normal 2_INFORME SEMEP" xfId="5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Total</a:t>
            </a:r>
            <a:r>
              <a:rPr lang="en-US" sz="1600" b="1" baseline="0"/>
              <a:t> presupuesto FAC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SEMEP'!$C$6</c:f>
              <c:strCache>
                <c:ptCount val="1"/>
                <c:pt idx="0">
                  <c:v>FUNCIONAMIENTO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'INFORME SEMEP'!$D$6</c:f>
              <c:numCache>
                <c:formatCode>_(* #,##0_);_(* \(#,##0\);_(* "-"_);_(@_)</c:formatCode>
                <c:ptCount val="1"/>
                <c:pt idx="0">
                  <c:v>1291382806397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D-4E86-8076-107F9CBB2AFB}"/>
            </c:ext>
          </c:extLst>
        </c:ser>
        <c:ser>
          <c:idx val="1"/>
          <c:order val="1"/>
          <c:tx>
            <c:strRef>
              <c:f>'INFORME SEMEP'!$C$7</c:f>
              <c:strCache>
                <c:ptCount val="1"/>
                <c:pt idx="0">
                  <c:v>INVERSION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'INFORME SEMEP'!$D$7</c:f>
              <c:numCache>
                <c:formatCode>_(* #,##0_);_(* \(#,##0\);_(* "-"_);_(@_)</c:formatCode>
                <c:ptCount val="1"/>
                <c:pt idx="0">
                  <c:v>168902570755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7D-4E86-8076-107F9CBB2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015148447"/>
        <c:axId val="1234348863"/>
      </c:barChart>
      <c:catAx>
        <c:axId val="101514844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234348863"/>
        <c:crosses val="autoZero"/>
        <c:auto val="1"/>
        <c:lblAlgn val="ctr"/>
        <c:lblOffset val="100"/>
        <c:noMultiLvlLbl val="0"/>
      </c:catAx>
      <c:valAx>
        <c:axId val="123434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5148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SEMEP'!$C$79</c:f>
              <c:strCache>
                <c:ptCount val="1"/>
                <c:pt idx="0">
                  <c:v> APR. VIGENTE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'INFORME SEMEP'!$B$80:$B$85</c:f>
              <c:strCache>
                <c:ptCount val="6"/>
                <c:pt idx="0">
                  <c:v>Gastos de personal</c:v>
                </c:pt>
                <c:pt idx="1">
                  <c:v>Adquisición bienes y servicios </c:v>
                </c:pt>
                <c:pt idx="2">
                  <c:v>Transferencias correintes</c:v>
                </c:pt>
                <c:pt idx="3">
                  <c:v>Disminución Pasivos</c:v>
                </c:pt>
                <c:pt idx="4">
                  <c:v>Gastos por tributos, multas, sanciones e intereses de mora</c:v>
                </c:pt>
                <c:pt idx="5">
                  <c:v>Inversión</c:v>
                </c:pt>
              </c:strCache>
            </c:strRef>
          </c:cat>
          <c:val>
            <c:numRef>
              <c:f>'INFORME SEMEP'!$C$80:$C$85</c:f>
              <c:numCache>
                <c:formatCode>#,##0,,</c:formatCode>
                <c:ptCount val="6"/>
                <c:pt idx="0">
                  <c:v>622437364655</c:v>
                </c:pt>
                <c:pt idx="1">
                  <c:v>629644342370</c:v>
                </c:pt>
                <c:pt idx="2">
                  <c:v>14146097894</c:v>
                </c:pt>
                <c:pt idx="3">
                  <c:v>17545000000</c:v>
                </c:pt>
                <c:pt idx="4">
                  <c:v>7610001478</c:v>
                </c:pt>
                <c:pt idx="5">
                  <c:v>168902570755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C-4E8B-92FB-4CF27690F630}"/>
            </c:ext>
          </c:extLst>
        </c:ser>
        <c:ser>
          <c:idx val="1"/>
          <c:order val="1"/>
          <c:tx>
            <c:strRef>
              <c:f>'INFORME SEMEP'!$D$79</c:f>
              <c:strCache>
                <c:ptCount val="1"/>
                <c:pt idx="0">
                  <c:v> COMPROMISO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0"/>
                  <c:y val="-4.5238086757014108E-2"/>
                </c:manualLayout>
              </c:layout>
              <c:tx>
                <c:rich>
                  <a:bodyPr/>
                  <a:lstStyle/>
                  <a:p>
                    <a:fld id="{19A35829-06AF-45C8-A9EA-2CB5A3AF91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85AC-4E8B-92FB-4CF27690F630}"/>
                </c:ext>
              </c:extLst>
            </c:dLbl>
            <c:dLbl>
              <c:idx val="1"/>
              <c:layout>
                <c:manualLayout>
                  <c:x val="0"/>
                  <c:y val="-2.8571423214956277E-2"/>
                </c:manualLayout>
              </c:layout>
              <c:tx>
                <c:rich>
                  <a:bodyPr/>
                  <a:lstStyle/>
                  <a:p>
                    <a:fld id="{B2F768A5-6715-48F8-8481-0A916E378898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{B2F768A5-6715-48F8-8481-0A916E378898}</c15:txfldGUID>
                      <c15:f>'INFORME SEMEP'!$E$81</c15:f>
                      <c15:dlblFieldTableCache>
                        <c:ptCount val="1"/>
                        <c:pt idx="0">
                          <c:v>99,43%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85AC-4E8B-92FB-4CF27690F630}"/>
                </c:ext>
              </c:extLst>
            </c:dLbl>
            <c:dLbl>
              <c:idx val="2"/>
              <c:layout>
                <c:manualLayout>
                  <c:x val="2.7406646111682084E-3"/>
                  <c:y val="-5.4761894495332954E-2"/>
                </c:manualLayout>
              </c:layout>
              <c:tx>
                <c:rich>
                  <a:bodyPr/>
                  <a:lstStyle/>
                  <a:p>
                    <a:fld id="{39BC7A2E-1EEF-4AD1-836B-33EE58DA433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85AC-4E8B-92FB-4CF27690F630}"/>
                </c:ext>
              </c:extLst>
            </c:dLbl>
            <c:dLbl>
              <c:idx val="3"/>
              <c:layout>
                <c:manualLayout>
                  <c:x val="0"/>
                  <c:y val="-4.7619038691593799E-2"/>
                </c:manualLayout>
              </c:layout>
              <c:tx>
                <c:rich>
                  <a:bodyPr/>
                  <a:lstStyle/>
                  <a:p>
                    <a:fld id="{C20636DE-BE6C-4087-987C-1BB4DE4C3AD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85AC-4E8B-92FB-4CF27690F630}"/>
                </c:ext>
              </c:extLst>
            </c:dLbl>
            <c:dLbl>
              <c:idx val="4"/>
              <c:layout>
                <c:manualLayout>
                  <c:x val="1.1647932497646427E-2"/>
                  <c:y val="-9.3738265140932674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68B8748-39A7-43A4-8027-A753D9755521}" type="CELLRANGE">
                      <a:rPr lang="en-US"/>
                      <a:pPr>
                        <a:defRPr b="1">
                          <a:solidFill>
                            <a:schemeClr val="dk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solidFill>
                  <a:schemeClr val="lt1"/>
                </a:solidFill>
                <a:ln w="9525" cap="flat" cmpd="sng" algn="ctr">
                  <a:solidFill>
                    <a:schemeClr val="accent1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347036656389173E-2"/>
                      <c:h val="4.282151428168085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85AC-4E8B-92FB-4CF27690F630}"/>
                </c:ext>
              </c:extLst>
            </c:dLbl>
            <c:dLbl>
              <c:idx val="5"/>
              <c:layout>
                <c:manualLayout>
                  <c:x val="1.3703323055842046E-3"/>
                  <c:y val="-3.0952375149536054E-2"/>
                </c:manualLayout>
              </c:layout>
              <c:tx>
                <c:rich>
                  <a:bodyPr/>
                  <a:lstStyle/>
                  <a:p>
                    <a:fld id="{FCE5FCA6-388E-4E29-A8C0-A4654F8F64C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85AC-4E8B-92FB-4CF27690F630}"/>
                </c:ext>
              </c:extLst>
            </c:dLbl>
            <c:spPr>
              <a:solidFill>
                <a:schemeClr val="lt1"/>
              </a:solidFill>
              <a:ln w="9525" cap="flat" cmpd="sng" algn="ctr">
                <a:solidFill>
                  <a:schemeClr val="accent1"/>
                </a:solidFill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SEMEP'!$B$80:$B$85</c:f>
              <c:strCache>
                <c:ptCount val="6"/>
                <c:pt idx="0">
                  <c:v>Gastos de personal</c:v>
                </c:pt>
                <c:pt idx="1">
                  <c:v>Adquisición bienes y servicios </c:v>
                </c:pt>
                <c:pt idx="2">
                  <c:v>Transferencias correintes</c:v>
                </c:pt>
                <c:pt idx="3">
                  <c:v>Disminución Pasivos</c:v>
                </c:pt>
                <c:pt idx="4">
                  <c:v>Gastos por tributos, multas, sanciones e intereses de mora</c:v>
                </c:pt>
                <c:pt idx="5">
                  <c:v>Inversión</c:v>
                </c:pt>
              </c:strCache>
            </c:strRef>
          </c:cat>
          <c:val>
            <c:numRef>
              <c:f>'INFORME SEMEP'!$D$80:$D$85</c:f>
              <c:numCache>
                <c:formatCode>#,##0,,</c:formatCode>
                <c:ptCount val="6"/>
                <c:pt idx="0">
                  <c:v>621793232893.46997</c:v>
                </c:pt>
                <c:pt idx="1">
                  <c:v>626075388967.1499</c:v>
                </c:pt>
                <c:pt idx="2">
                  <c:v>14143300848.5</c:v>
                </c:pt>
                <c:pt idx="3">
                  <c:v>17544999802.939999</c:v>
                </c:pt>
                <c:pt idx="4">
                  <c:v>6790341608.1200008</c:v>
                </c:pt>
                <c:pt idx="5">
                  <c:v>167528039006.75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'INFORME SEMEP'!$E$80:$E$85</c15:f>
                <c15:dlblRangeCache>
                  <c:ptCount val="6"/>
                  <c:pt idx="0">
                    <c:v>99,90%</c:v>
                  </c:pt>
                  <c:pt idx="1">
                    <c:v>99,43%</c:v>
                  </c:pt>
                  <c:pt idx="2">
                    <c:v>99,98%</c:v>
                  </c:pt>
                  <c:pt idx="3">
                    <c:v>100,00%</c:v>
                  </c:pt>
                  <c:pt idx="4">
                    <c:v>89,23%</c:v>
                  </c:pt>
                  <c:pt idx="5">
                    <c:v>99,19%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85AC-4E8B-92FB-4CF27690F630}"/>
            </c:ext>
          </c:extLst>
        </c:ser>
        <c:ser>
          <c:idx val="2"/>
          <c:order val="2"/>
          <c:tx>
            <c:strRef>
              <c:f>'INFORME SEMEP'!$F$79</c:f>
              <c:strCache>
                <c:ptCount val="1"/>
                <c:pt idx="0">
                  <c:v> OBLIGACION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9.5923261390887284E-3"/>
                  <c:y val="-9.5238077383187816E-3"/>
                </c:manualLayout>
              </c:layout>
              <c:tx>
                <c:rich>
                  <a:bodyPr/>
                  <a:lstStyle/>
                  <a:p>
                    <a:fld id="{0E98BB83-359F-430E-8842-F6F45AD6106B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{0E98BB83-359F-430E-8842-F6F45AD6106B}</c15:txfldGUID>
                      <c15:f>'INFORME SEMEP'!$G$81</c15:f>
                      <c15:dlblFieldTableCache>
                        <c:ptCount val="1"/>
                        <c:pt idx="0">
                          <c:v>81,13%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85AC-4E8B-92FB-4CF27690F630}"/>
                </c:ext>
              </c:extLst>
            </c:dLbl>
            <c:spPr>
              <a:solidFill>
                <a:schemeClr val="lt1"/>
              </a:solidFill>
              <a:ln w="12700" cap="flat" cmpd="sng" algn="ctr">
                <a:solidFill>
                  <a:schemeClr val="accent1"/>
                </a:solidFill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SEMEP'!$B$80:$B$85</c:f>
              <c:strCache>
                <c:ptCount val="6"/>
                <c:pt idx="0">
                  <c:v>Gastos de personal</c:v>
                </c:pt>
                <c:pt idx="1">
                  <c:v>Adquisición bienes y servicios </c:v>
                </c:pt>
                <c:pt idx="2">
                  <c:v>Transferencias correintes</c:v>
                </c:pt>
                <c:pt idx="3">
                  <c:v>Disminución Pasivos</c:v>
                </c:pt>
                <c:pt idx="4">
                  <c:v>Gastos por tributos, multas, sanciones e intereses de mora</c:v>
                </c:pt>
                <c:pt idx="5">
                  <c:v>Inversión</c:v>
                </c:pt>
              </c:strCache>
            </c:strRef>
          </c:cat>
          <c:val>
            <c:numRef>
              <c:f>'INFORME SEMEP'!$F$80:$F$85</c:f>
              <c:numCache>
                <c:formatCode>#,##0,,</c:formatCode>
                <c:ptCount val="6"/>
                <c:pt idx="0">
                  <c:v>620988493877.66199</c:v>
                </c:pt>
                <c:pt idx="1">
                  <c:v>510808871983.01801</c:v>
                </c:pt>
                <c:pt idx="2">
                  <c:v>12620220571</c:v>
                </c:pt>
                <c:pt idx="3">
                  <c:v>17233778558.939999</c:v>
                </c:pt>
                <c:pt idx="4">
                  <c:v>6790341608.1200008</c:v>
                </c:pt>
                <c:pt idx="5">
                  <c:v>87681895225.199982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5AC-4E8B-92FB-4CF27690F630}"/>
            </c:ext>
          </c:extLst>
        </c:ser>
        <c:ser>
          <c:idx val="3"/>
          <c:order val="3"/>
          <c:tx>
            <c:strRef>
              <c:f>'INFORME SEMEP'!$H$79</c:f>
              <c:strCache>
                <c:ptCount val="1"/>
                <c:pt idx="0">
                  <c:v> PAGOS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-8.2219938335046251E-3"/>
                  <c:y val="-7.1428558037390693E-3"/>
                </c:manualLayout>
              </c:layout>
              <c:tx>
                <c:rich>
                  <a:bodyPr/>
                  <a:lstStyle/>
                  <a:p>
                    <a:fld id="{DD915743-1C3E-4E29-ABCF-1A7FDFBB3051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{DD915743-1C3E-4E29-ABCF-1A7FDFBB3051}</c15:txfldGUID>
                      <c15:f>'INFORME SEMEP'!$I$80</c15:f>
                      <c15:dlblFieldTableCache>
                        <c:ptCount val="1"/>
                        <c:pt idx="0">
                          <c:v>99,77%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B-85AC-4E8B-92FB-4CF27690F630}"/>
                </c:ext>
              </c:extLst>
            </c:dLbl>
            <c:dLbl>
              <c:idx val="1"/>
              <c:layout>
                <c:manualLayout>
                  <c:x val="4.6591298389859544E-2"/>
                  <c:y val="-7.1428558037390476E-3"/>
                </c:manualLayout>
              </c:layout>
              <c:tx>
                <c:rich>
                  <a:bodyPr/>
                  <a:lstStyle/>
                  <a:p>
                    <a:fld id="{C6B6F180-6180-421F-A034-9EB4CB3EA6F3}" type="CELLREF">
                      <a:rPr lang="en-US"/>
                      <a:pPr/>
                      <a:t>[CELLREF]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{C6B6F180-6180-421F-A034-9EB4CB3EA6F3}</c15:txfldGUID>
                      <c15:f>'INFORME SEMEP'!$I$81</c15:f>
                      <c15:dlblFieldTableCache>
                        <c:ptCount val="1"/>
                        <c:pt idx="0">
                          <c:v>80,50%</c:v>
                        </c:pt>
                      </c15:dlblFieldTableCache>
                    </c15:dlblFTEntry>
                  </c15:dlblFieldTable>
                  <c15:showDataLabelsRange val="1"/>
                </c:ext>
                <c:ext xmlns:c16="http://schemas.microsoft.com/office/drawing/2014/chart" uri="{C3380CC4-5D6E-409C-BE32-E72D297353CC}">
                  <c16:uniqueId val="{0000000E-85AC-4E8B-92FB-4CF27690F630}"/>
                </c:ext>
              </c:extLst>
            </c:dLbl>
            <c:dLbl>
              <c:idx val="2"/>
              <c:layout>
                <c:manualLayout>
                  <c:x val="-1.2332990750257037E-2"/>
                  <c:y val="8.7300562431041779E-17"/>
                </c:manualLayout>
              </c:layout>
              <c:tx>
                <c:rich>
                  <a:bodyPr/>
                  <a:lstStyle/>
                  <a:p>
                    <a:fld id="{7D2A74DD-EAC9-4798-B858-11E3917B4AF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85AC-4E8B-92FB-4CF27690F630}"/>
                </c:ext>
              </c:extLst>
            </c:dLbl>
            <c:dLbl>
              <c:idx val="3"/>
              <c:layout>
                <c:manualLayout>
                  <c:x val="-9.5923261390887284E-3"/>
                  <c:y val="-8.7300562431041779E-17"/>
                </c:manualLayout>
              </c:layout>
              <c:tx>
                <c:rich>
                  <a:bodyPr/>
                  <a:lstStyle/>
                  <a:p>
                    <a:fld id="{597E6141-65C9-4D42-99BC-87E556756C5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85AC-4E8B-92FB-4CF27690F6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5AC-4E8B-92FB-4CF27690F630}"/>
                </c:ext>
              </c:extLst>
            </c:dLbl>
            <c:dLbl>
              <c:idx val="5"/>
              <c:layout>
                <c:manualLayout>
                  <c:x val="-4.0561836245291494E-3"/>
                  <c:y val="-1.190475967289844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dk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F403642-BD0C-45F7-A52D-0801F530C920}" type="CELLRANGE">
                      <a:rPr lang="en-US"/>
                      <a:pPr>
                        <a:defRPr b="1">
                          <a:solidFill>
                            <a:schemeClr val="dk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solidFill>
                  <a:schemeClr val="lt1"/>
                </a:solidFill>
                <a:ln w="12700" cap="flat" cmpd="sng" algn="ctr">
                  <a:solidFill>
                    <a:schemeClr val="accent1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dk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1983556012333E-2"/>
                      <c:h val="3.567865847794179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85AC-4E8B-92FB-4CF27690F630}"/>
                </c:ext>
              </c:extLst>
            </c:dLbl>
            <c:spPr>
              <a:solidFill>
                <a:schemeClr val="lt1"/>
              </a:solidFill>
              <a:ln w="12700" cap="flat" cmpd="sng" algn="ctr">
                <a:solidFill>
                  <a:schemeClr val="accent1"/>
                </a:solidFill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'INFORME SEMEP'!$B$80:$B$85</c:f>
              <c:strCache>
                <c:ptCount val="6"/>
                <c:pt idx="0">
                  <c:v>Gastos de personal</c:v>
                </c:pt>
                <c:pt idx="1">
                  <c:v>Adquisición bienes y servicios </c:v>
                </c:pt>
                <c:pt idx="2">
                  <c:v>Transferencias correintes</c:v>
                </c:pt>
                <c:pt idx="3">
                  <c:v>Disminución Pasivos</c:v>
                </c:pt>
                <c:pt idx="4">
                  <c:v>Gastos por tributos, multas, sanciones e intereses de mora</c:v>
                </c:pt>
                <c:pt idx="5">
                  <c:v>Inversión</c:v>
                </c:pt>
              </c:strCache>
            </c:strRef>
          </c:cat>
          <c:val>
            <c:numRef>
              <c:f>'INFORME SEMEP'!$H$80:$H$85</c:f>
              <c:numCache>
                <c:formatCode>#,##0,,</c:formatCode>
                <c:ptCount val="6"/>
                <c:pt idx="0">
                  <c:v>620985736633.66199</c:v>
                </c:pt>
                <c:pt idx="1">
                  <c:v>506892273839.888</c:v>
                </c:pt>
                <c:pt idx="2">
                  <c:v>12620220571</c:v>
                </c:pt>
                <c:pt idx="3">
                  <c:v>17233778558.939999</c:v>
                </c:pt>
                <c:pt idx="4">
                  <c:v>6790341608.1200008</c:v>
                </c:pt>
                <c:pt idx="5">
                  <c:v>87681895225.199982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'INFORME SEMEP'!$I$80:$I$85</c15:f>
                <c15:dlblRangeCache>
                  <c:ptCount val="6"/>
                  <c:pt idx="0">
                    <c:v>99,77%</c:v>
                  </c:pt>
                  <c:pt idx="1">
                    <c:v>80,50%</c:v>
                  </c:pt>
                  <c:pt idx="2">
                    <c:v>89,21%</c:v>
                  </c:pt>
                  <c:pt idx="3">
                    <c:v>98,23%</c:v>
                  </c:pt>
                  <c:pt idx="4">
                    <c:v>89,23%</c:v>
                  </c:pt>
                  <c:pt idx="5">
                    <c:v>51,91%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85AC-4E8B-92FB-4CF27690F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3331311"/>
        <c:axId val="1583331727"/>
      </c:barChart>
      <c:catAx>
        <c:axId val="1583331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331727"/>
        <c:crosses val="autoZero"/>
        <c:auto val="1"/>
        <c:lblAlgn val="ctr"/>
        <c:lblOffset val="100"/>
        <c:noMultiLvlLbl val="0"/>
      </c:catAx>
      <c:valAx>
        <c:axId val="15833317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333131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219074</xdr:colOff>
      <xdr:row>2</xdr:row>
      <xdr:rowOff>57149</xdr:rowOff>
    </xdr:from>
    <xdr:to>
      <xdr:col>15</xdr:col>
      <xdr:colOff>361950</xdr:colOff>
      <xdr:row>32</xdr:row>
      <xdr:rowOff>123824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3419474</xdr:colOff>
      <xdr:row>89</xdr:row>
      <xdr:rowOff>19049</xdr:rowOff>
    </xdr:from>
    <xdr:to>
      <xdr:col>7</xdr:col>
      <xdr:colOff>571499</xdr:colOff>
      <xdr:row>117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1" displayName="Tabla1" ref="A1:AA7" totalsRowShown="0">
  <autoFilter ref="A1:AA7"/>
  <tableColumns count="27">
    <tableColumn id="1" name="UEJ"/>
    <tableColumn id="2" name="NOMBRE UEJ"/>
    <tableColumn id="3" name="RUBRO"/>
    <tableColumn id="4" name="TIPO"/>
    <tableColumn id="5" name="CTA"/>
    <tableColumn id="6" name="SUB_x000a_CTA"/>
    <tableColumn id="7" name="OBJ"/>
    <tableColumn id="8" name="ORD"/>
    <tableColumn id="9" name="SOR_x000a_ORD"/>
    <tableColumn id="10" name="ITEM"/>
    <tableColumn id="11" name="SUB_x000a_ITEM"/>
    <tableColumn id="12" name="SUB_x000a_ITEM 2"/>
    <tableColumn id="13" name="FUENTE"/>
    <tableColumn id="14" name="REC"/>
    <tableColumn id="15" name="SIT"/>
    <tableColumn id="16" name="DESCRIPCION"/>
    <tableColumn id="17" name="APR. INICIAL"/>
    <tableColumn id="18" name="APR. ADICIONADA"/>
    <tableColumn id="19" name="APR. REDUCIDA"/>
    <tableColumn id="20" name="APR. VIGENTE"/>
    <tableColumn id="21" name="APR BLOQUEADA"/>
    <tableColumn id="22" name="CDP"/>
    <tableColumn id="23" name="APR. DISPONIBLE"/>
    <tableColumn id="24" name="COMPROMISO"/>
    <tableColumn id="25" name="OBLIGACION"/>
    <tableColumn id="26" name="ORDEN PAGO"/>
    <tableColumn id="27" name="PAGO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86"/>
  <sheetViews>
    <sheetView topLeftCell="C49" workbookViewId="0">
      <selection activeCell="S69" sqref="S69"/>
    </sheetView>
  </sheetViews>
  <sheetFormatPr baseColWidth="10" defaultRowHeight="15" x14ac:dyDescent="0.25"/>
  <cols>
    <col min="2" max="2" width="59.85546875" bestFit="1" customWidth="1"/>
    <col min="3" max="3" width="34.85546875" customWidth="1"/>
    <col min="4" max="4" width="17.85546875" bestFit="1" customWidth="1"/>
    <col min="5" max="5" width="44.140625" bestFit="1" customWidth="1"/>
    <col min="6" max="6" width="13.5703125" bestFit="1" customWidth="1"/>
  </cols>
  <sheetData>
    <row r="4" spans="3:4" x14ac:dyDescent="0.25">
      <c r="C4" t="s">
        <v>1</v>
      </c>
      <c r="D4" t="s">
        <v>170</v>
      </c>
    </row>
    <row r="5" spans="3:4" x14ac:dyDescent="0.25">
      <c r="C5" t="s">
        <v>185</v>
      </c>
      <c r="D5" s="14">
        <v>1460285377152</v>
      </c>
    </row>
    <row r="6" spans="3:4" x14ac:dyDescent="0.25">
      <c r="C6" s="10" t="s">
        <v>176</v>
      </c>
      <c r="D6" s="13">
        <v>1291382806397</v>
      </c>
    </row>
    <row r="7" spans="3:4" x14ac:dyDescent="0.25">
      <c r="C7" s="10" t="s">
        <v>177</v>
      </c>
      <c r="D7" s="13">
        <v>168902570755</v>
      </c>
    </row>
    <row r="38" spans="2:3" ht="31.5" customHeight="1" x14ac:dyDescent="0.25">
      <c r="B38" s="22" t="s">
        <v>174</v>
      </c>
      <c r="C38" s="22" t="s">
        <v>217</v>
      </c>
    </row>
    <row r="39" spans="2:3" x14ac:dyDescent="0.25">
      <c r="B39" s="15" t="s">
        <v>218</v>
      </c>
      <c r="C39" s="16">
        <v>1460285377152</v>
      </c>
    </row>
    <row r="40" spans="2:3" x14ac:dyDescent="0.25">
      <c r="B40" s="17" t="s">
        <v>219</v>
      </c>
      <c r="C40" s="18">
        <v>1291382806397</v>
      </c>
    </row>
    <row r="41" spans="2:3" x14ac:dyDescent="0.25">
      <c r="B41" s="19" t="s">
        <v>179</v>
      </c>
      <c r="C41" s="20">
        <v>622437364655</v>
      </c>
    </row>
    <row r="42" spans="2:3" x14ac:dyDescent="0.25">
      <c r="B42" s="21" t="s">
        <v>187</v>
      </c>
      <c r="C42" s="20">
        <v>619286902106</v>
      </c>
    </row>
    <row r="43" spans="2:3" x14ac:dyDescent="0.25">
      <c r="B43" s="21" t="s">
        <v>186</v>
      </c>
      <c r="C43" s="20">
        <v>3150462549</v>
      </c>
    </row>
    <row r="44" spans="2:3" x14ac:dyDescent="0.25">
      <c r="B44" s="19" t="s">
        <v>221</v>
      </c>
      <c r="C44" s="20">
        <v>629644342370</v>
      </c>
    </row>
    <row r="45" spans="2:3" x14ac:dyDescent="0.25">
      <c r="B45" s="21" t="s">
        <v>187</v>
      </c>
      <c r="C45" s="20">
        <v>597332804919</v>
      </c>
    </row>
    <row r="46" spans="2:3" x14ac:dyDescent="0.25">
      <c r="B46" s="21" t="s">
        <v>186</v>
      </c>
      <c r="C46" s="20">
        <v>32311537451</v>
      </c>
    </row>
    <row r="47" spans="2:3" x14ac:dyDescent="0.25">
      <c r="B47" s="19" t="s">
        <v>222</v>
      </c>
      <c r="C47" s="20">
        <v>14146097894</v>
      </c>
    </row>
    <row r="48" spans="2:3" x14ac:dyDescent="0.25">
      <c r="B48" s="21" t="s">
        <v>39</v>
      </c>
      <c r="C48" s="20">
        <v>14146097894</v>
      </c>
    </row>
    <row r="49" spans="2:14" x14ac:dyDescent="0.25">
      <c r="B49" s="19" t="s">
        <v>223</v>
      </c>
      <c r="C49" s="20">
        <v>17545000000</v>
      </c>
    </row>
    <row r="50" spans="2:14" x14ac:dyDescent="0.25">
      <c r="B50" s="21" t="s">
        <v>187</v>
      </c>
      <c r="C50" s="20">
        <v>17545000000</v>
      </c>
    </row>
    <row r="51" spans="2:14" x14ac:dyDescent="0.25">
      <c r="B51" s="19" t="s">
        <v>224</v>
      </c>
      <c r="C51" s="20">
        <v>7610001478</v>
      </c>
    </row>
    <row r="52" spans="2:14" x14ac:dyDescent="0.25">
      <c r="B52" s="21" t="s">
        <v>187</v>
      </c>
      <c r="C52" s="20">
        <v>7610001478</v>
      </c>
    </row>
    <row r="53" spans="2:14" x14ac:dyDescent="0.25">
      <c r="B53" s="17" t="s">
        <v>175</v>
      </c>
      <c r="C53" s="18">
        <v>168902570755</v>
      </c>
    </row>
    <row r="54" spans="2:14" x14ac:dyDescent="0.25">
      <c r="B54" s="21" t="s">
        <v>187</v>
      </c>
      <c r="C54" s="20">
        <v>97971451907</v>
      </c>
    </row>
    <row r="55" spans="2:14" x14ac:dyDescent="0.25">
      <c r="B55" s="21" t="s">
        <v>220</v>
      </c>
      <c r="C55" s="20">
        <v>70931118848</v>
      </c>
    </row>
    <row r="62" spans="2:14" ht="16.5" x14ac:dyDescent="0.25">
      <c r="E62" s="34"/>
      <c r="F62" s="34"/>
      <c r="G62" s="34"/>
      <c r="H62" s="34"/>
      <c r="I62" s="34"/>
      <c r="J62" s="63" t="s">
        <v>229</v>
      </c>
      <c r="K62" s="63"/>
      <c r="L62" s="63"/>
      <c r="M62" s="63"/>
      <c r="N62" s="63"/>
    </row>
    <row r="63" spans="2:14" x14ac:dyDescent="0.25">
      <c r="E63" s="64" t="s">
        <v>174</v>
      </c>
      <c r="F63" s="66" t="s">
        <v>225</v>
      </c>
      <c r="G63" s="68" t="s">
        <v>27</v>
      </c>
      <c r="H63" s="69"/>
      <c r="I63" s="68" t="s">
        <v>226</v>
      </c>
      <c r="J63" s="69"/>
      <c r="K63" s="68" t="s">
        <v>227</v>
      </c>
      <c r="L63" s="69"/>
      <c r="M63" s="68" t="s">
        <v>32</v>
      </c>
      <c r="N63" s="69"/>
    </row>
    <row r="64" spans="2:14" x14ac:dyDescent="0.25">
      <c r="E64" s="65"/>
      <c r="F64" s="67"/>
      <c r="G64" s="23" t="s">
        <v>180</v>
      </c>
      <c r="H64" s="24" t="s">
        <v>181</v>
      </c>
      <c r="I64" s="23" t="s">
        <v>180</v>
      </c>
      <c r="J64" s="24" t="s">
        <v>181</v>
      </c>
      <c r="K64" s="23" t="s">
        <v>180</v>
      </c>
      <c r="L64" s="24" t="s">
        <v>181</v>
      </c>
      <c r="M64" s="23" t="s">
        <v>180</v>
      </c>
      <c r="N64" s="24" t="s">
        <v>181</v>
      </c>
    </row>
    <row r="65" spans="2:14" x14ac:dyDescent="0.25">
      <c r="E65" s="25" t="s">
        <v>178</v>
      </c>
      <c r="F65" s="26">
        <v>622437364655.00012</v>
      </c>
      <c r="G65" s="26">
        <v>621793232893.46985</v>
      </c>
      <c r="H65" s="27">
        <f t="shared" ref="H65:H72" si="0">+G65/F65</f>
        <v>0.99896514605628262</v>
      </c>
      <c r="I65" s="26">
        <v>621793232893.46985</v>
      </c>
      <c r="J65" s="27">
        <f t="shared" ref="J65:J72" si="1">+I65/F65</f>
        <v>0.99896514605628262</v>
      </c>
      <c r="K65" s="26">
        <v>620988493877.66199</v>
      </c>
      <c r="L65" s="27">
        <f t="shared" ref="L65:L72" si="2">+K65/F65</f>
        <v>0.99767226252854979</v>
      </c>
      <c r="M65" s="26">
        <v>620985736633.66199</v>
      </c>
      <c r="N65" s="27">
        <f t="shared" ref="N65:N72" si="3">+M65/F65</f>
        <v>0.99766783277520188</v>
      </c>
    </row>
    <row r="66" spans="2:14" x14ac:dyDescent="0.25">
      <c r="E66" s="28" t="s">
        <v>231</v>
      </c>
      <c r="F66" s="26">
        <v>629644342369.99988</v>
      </c>
      <c r="G66" s="26">
        <v>626075388967.1499</v>
      </c>
      <c r="H66" s="27">
        <f t="shared" si="0"/>
        <v>0.99433179469314958</v>
      </c>
      <c r="I66" s="26">
        <v>626075388967.1499</v>
      </c>
      <c r="J66" s="27">
        <f t="shared" si="1"/>
        <v>0.99433179469314958</v>
      </c>
      <c r="K66" s="26">
        <v>510808871983.01801</v>
      </c>
      <c r="L66" s="27">
        <f t="shared" si="2"/>
        <v>0.81126572194759716</v>
      </c>
      <c r="M66" s="26">
        <v>506892273839.888</v>
      </c>
      <c r="N66" s="27">
        <f t="shared" si="3"/>
        <v>0.80504538789617408</v>
      </c>
    </row>
    <row r="67" spans="2:14" x14ac:dyDescent="0.25">
      <c r="E67" s="28" t="s">
        <v>230</v>
      </c>
      <c r="F67" s="26">
        <v>14146097894</v>
      </c>
      <c r="G67" s="26">
        <v>14143300848.5</v>
      </c>
      <c r="H67" s="27">
        <f t="shared" si="0"/>
        <v>0.9998022744136964</v>
      </c>
      <c r="I67" s="26">
        <v>14143300848.5</v>
      </c>
      <c r="J67" s="27">
        <f t="shared" si="1"/>
        <v>0.9998022744136964</v>
      </c>
      <c r="K67" s="26">
        <v>12620220571</v>
      </c>
      <c r="L67" s="27">
        <f t="shared" si="2"/>
        <v>0.89213440098932206</v>
      </c>
      <c r="M67" s="26">
        <v>12620220571</v>
      </c>
      <c r="N67" s="27">
        <f t="shared" si="3"/>
        <v>0.89213440098932206</v>
      </c>
    </row>
    <row r="68" spans="2:14" x14ac:dyDescent="0.25">
      <c r="E68" s="28" t="s">
        <v>188</v>
      </c>
      <c r="F68" s="26">
        <v>17545000000</v>
      </c>
      <c r="G68" s="26">
        <v>17544999802.940002</v>
      </c>
      <c r="H68" s="27">
        <f t="shared" si="0"/>
        <v>0.9999999887683102</v>
      </c>
      <c r="I68" s="26">
        <v>17544999802.940002</v>
      </c>
      <c r="J68" s="27">
        <f t="shared" si="1"/>
        <v>0.9999999887683102</v>
      </c>
      <c r="K68" s="26">
        <v>17233778558.940002</v>
      </c>
      <c r="L68" s="27">
        <f t="shared" si="2"/>
        <v>0.98226153086007428</v>
      </c>
      <c r="M68" s="26">
        <v>17233778558.940002</v>
      </c>
      <c r="N68" s="27">
        <f t="shared" si="3"/>
        <v>0.98226153086007428</v>
      </c>
    </row>
    <row r="69" spans="2:14" ht="28.5" x14ac:dyDescent="0.25">
      <c r="E69" s="29" t="s">
        <v>232</v>
      </c>
      <c r="F69" s="26">
        <v>7610001478</v>
      </c>
      <c r="G69" s="26">
        <v>6790341608.1200008</v>
      </c>
      <c r="H69" s="27">
        <f t="shared" si="0"/>
        <v>0.89229175943663341</v>
      </c>
      <c r="I69" s="26">
        <v>6790341608.1200008</v>
      </c>
      <c r="J69" s="27">
        <f t="shared" si="1"/>
        <v>0.89229175943663341</v>
      </c>
      <c r="K69" s="26">
        <v>6790341608.1200008</v>
      </c>
      <c r="L69" s="27">
        <f t="shared" si="2"/>
        <v>0.89229175943663341</v>
      </c>
      <c r="M69" s="26">
        <v>6790341608.1200008</v>
      </c>
      <c r="N69" s="27">
        <f t="shared" si="3"/>
        <v>0.89229175943663341</v>
      </c>
    </row>
    <row r="70" spans="2:14" x14ac:dyDescent="0.25">
      <c r="E70" s="30" t="s">
        <v>176</v>
      </c>
      <c r="F70" s="31">
        <f>SUM(F65:F69)</f>
        <v>1291382806397</v>
      </c>
      <c r="G70" s="31">
        <f>SUM(G65:G69)</f>
        <v>1286347264120.1797</v>
      </c>
      <c r="H70" s="32">
        <f t="shared" si="0"/>
        <v>0.99610065872654008</v>
      </c>
      <c r="I70" s="31">
        <f>SUM(I65:I69)</f>
        <v>1286347264120.1797</v>
      </c>
      <c r="J70" s="32">
        <f t="shared" si="1"/>
        <v>0.99610065872654008</v>
      </c>
      <c r="K70" s="31">
        <f>SUM(K65:K69)</f>
        <v>1168441706598.74</v>
      </c>
      <c r="L70" s="32">
        <f t="shared" si="2"/>
        <v>0.90479887203913634</v>
      </c>
      <c r="M70" s="31">
        <f>SUM(M65:M69)</f>
        <v>1164522351211.6101</v>
      </c>
      <c r="N70" s="32">
        <f t="shared" si="3"/>
        <v>0.90176386540305997</v>
      </c>
    </row>
    <row r="71" spans="2:14" x14ac:dyDescent="0.25">
      <c r="E71" s="30" t="s">
        <v>228</v>
      </c>
      <c r="F71" s="31">
        <v>168902570755</v>
      </c>
      <c r="G71" s="31">
        <v>167528039006.75</v>
      </c>
      <c r="H71" s="32">
        <f t="shared" si="0"/>
        <v>0.9918619844440153</v>
      </c>
      <c r="I71" s="31">
        <v>167528039006.75</v>
      </c>
      <c r="J71" s="32">
        <f t="shared" si="1"/>
        <v>0.9918619844440153</v>
      </c>
      <c r="K71" s="31">
        <v>87681895225.199982</v>
      </c>
      <c r="L71" s="32">
        <f t="shared" si="2"/>
        <v>0.51912706143701104</v>
      </c>
      <c r="M71" s="31">
        <v>87681895225.199982</v>
      </c>
      <c r="N71" s="32">
        <f t="shared" si="3"/>
        <v>0.51912706143701104</v>
      </c>
    </row>
    <row r="72" spans="2:14" x14ac:dyDescent="0.25">
      <c r="E72" s="33" t="s">
        <v>190</v>
      </c>
      <c r="F72" s="31">
        <f>+F70+F71</f>
        <v>1460285377152</v>
      </c>
      <c r="G72" s="31">
        <f>+G70+G71</f>
        <v>1453875303126.9297</v>
      </c>
      <c r="H72" s="32">
        <f t="shared" si="0"/>
        <v>0.99561039634761539</v>
      </c>
      <c r="I72" s="31">
        <f>+I70+I71</f>
        <v>1453875303126.9297</v>
      </c>
      <c r="J72" s="32">
        <f t="shared" si="1"/>
        <v>0.99561039634761539</v>
      </c>
      <c r="K72" s="31">
        <f>+K70+K71</f>
        <v>1256123601823.9399</v>
      </c>
      <c r="L72" s="32">
        <f t="shared" si="2"/>
        <v>0.86019049528097202</v>
      </c>
      <c r="M72" s="31">
        <f>+M70+M71</f>
        <v>1252204246436.8101</v>
      </c>
      <c r="N72" s="32">
        <f t="shared" si="3"/>
        <v>0.85750652990786547</v>
      </c>
    </row>
    <row r="79" spans="2:14" x14ac:dyDescent="0.25">
      <c r="B79" s="35" t="s">
        <v>1</v>
      </c>
      <c r="C79" s="36" t="s">
        <v>170</v>
      </c>
      <c r="D79" s="36" t="s">
        <v>171</v>
      </c>
      <c r="E79" s="36" t="s">
        <v>182</v>
      </c>
      <c r="F79" s="36" t="s">
        <v>172</v>
      </c>
      <c r="G79" s="36" t="s">
        <v>183</v>
      </c>
      <c r="H79" s="36" t="s">
        <v>173</v>
      </c>
      <c r="I79" s="36" t="s">
        <v>184</v>
      </c>
    </row>
    <row r="80" spans="2:14" x14ac:dyDescent="0.25">
      <c r="B80" s="41" t="s">
        <v>179</v>
      </c>
      <c r="C80" s="38">
        <v>622437364655</v>
      </c>
      <c r="D80" s="38">
        <v>621793232893.46997</v>
      </c>
      <c r="E80" s="40">
        <v>0.99896514605628306</v>
      </c>
      <c r="F80" s="39">
        <v>620988493877.66199</v>
      </c>
      <c r="G80" s="40">
        <v>0.99767226252855001</v>
      </c>
      <c r="H80" s="39">
        <v>620985736633.66199</v>
      </c>
      <c r="I80" s="40">
        <v>0.99766783277520199</v>
      </c>
    </row>
    <row r="81" spans="2:9" x14ac:dyDescent="0.25">
      <c r="B81" s="41" t="s">
        <v>221</v>
      </c>
      <c r="C81" s="38">
        <v>629644342370</v>
      </c>
      <c r="D81" s="38">
        <v>626075388967.1499</v>
      </c>
      <c r="E81" s="40">
        <v>0.99433179469314936</v>
      </c>
      <c r="F81" s="39">
        <v>510808871983.01801</v>
      </c>
      <c r="G81" s="40">
        <v>0.81126572194759705</v>
      </c>
      <c r="H81" s="39">
        <v>506892273839.888</v>
      </c>
      <c r="I81" s="40">
        <v>0.80504538789617397</v>
      </c>
    </row>
    <row r="82" spans="2:9" x14ac:dyDescent="0.25">
      <c r="B82" s="41" t="s">
        <v>222</v>
      </c>
      <c r="C82" s="38">
        <v>14146097894</v>
      </c>
      <c r="D82" s="38">
        <v>14143300848.5</v>
      </c>
      <c r="E82" s="40">
        <v>0.9998022744136964</v>
      </c>
      <c r="F82" s="39">
        <v>12620220571</v>
      </c>
      <c r="G82" s="40">
        <v>0.89213440098932206</v>
      </c>
      <c r="H82" s="39">
        <v>12620220571</v>
      </c>
      <c r="I82" s="40">
        <v>0.89213440098932206</v>
      </c>
    </row>
    <row r="83" spans="2:9" x14ac:dyDescent="0.25">
      <c r="B83" s="41" t="s">
        <v>223</v>
      </c>
      <c r="C83" s="38">
        <v>17545000000</v>
      </c>
      <c r="D83" s="38">
        <v>17544999802.939999</v>
      </c>
      <c r="E83" s="40">
        <v>0.99999998876830998</v>
      </c>
      <c r="F83" s="39">
        <v>17233778558.939999</v>
      </c>
      <c r="G83" s="40">
        <v>0.98226153086007406</v>
      </c>
      <c r="H83" s="39">
        <v>17233778558.939999</v>
      </c>
      <c r="I83" s="40">
        <v>0.98226153086007406</v>
      </c>
    </row>
    <row r="84" spans="2:9" x14ac:dyDescent="0.25">
      <c r="B84" s="41" t="s">
        <v>224</v>
      </c>
      <c r="C84" s="38">
        <v>7610001478</v>
      </c>
      <c r="D84" s="38">
        <v>6790341608.1200008</v>
      </c>
      <c r="E84" s="40">
        <v>0.89229175943663341</v>
      </c>
      <c r="F84" s="39">
        <v>6790341608.1200008</v>
      </c>
      <c r="G84" s="40">
        <v>0.89229175943663341</v>
      </c>
      <c r="H84" s="39">
        <v>6790341608.1200008</v>
      </c>
      <c r="I84" s="40">
        <v>0.89229175943663341</v>
      </c>
    </row>
    <row r="85" spans="2:9" x14ac:dyDescent="0.25">
      <c r="B85" s="41" t="s">
        <v>270</v>
      </c>
      <c r="C85" s="38">
        <v>168902570755</v>
      </c>
      <c r="D85" s="38">
        <v>167528039006.75</v>
      </c>
      <c r="E85" s="40">
        <v>0.9918619844440153</v>
      </c>
      <c r="F85" s="39">
        <v>87681895225.199982</v>
      </c>
      <c r="G85" s="40">
        <v>0.51912706143701104</v>
      </c>
      <c r="H85" s="39">
        <v>87681895225.199982</v>
      </c>
      <c r="I85" s="40">
        <v>0.51912706143701104</v>
      </c>
    </row>
    <row r="86" spans="2:9" x14ac:dyDescent="0.25">
      <c r="B86" s="37" t="s">
        <v>185</v>
      </c>
      <c r="C86" s="38">
        <v>1460285377152</v>
      </c>
      <c r="D86" s="38">
        <v>1453875303126.9299</v>
      </c>
      <c r="E86" s="42">
        <v>0.99561039634761539</v>
      </c>
      <c r="F86" s="38">
        <v>1256123601823.9399</v>
      </c>
      <c r="G86" s="42">
        <v>0.86019049528097191</v>
      </c>
      <c r="H86" s="38">
        <v>1252204246436.8101</v>
      </c>
      <c r="I86" s="42">
        <v>0.85750652990786524</v>
      </c>
    </row>
  </sheetData>
  <mergeCells count="7">
    <mergeCell ref="J62:N62"/>
    <mergeCell ref="E63:E64"/>
    <mergeCell ref="F63:F64"/>
    <mergeCell ref="G63:H63"/>
    <mergeCell ref="I63:J63"/>
    <mergeCell ref="K63:L63"/>
    <mergeCell ref="M63:N6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117"/>
  <sheetViews>
    <sheetView topLeftCell="A109" workbookViewId="0">
      <selection activeCell="A20" sqref="A20"/>
    </sheetView>
  </sheetViews>
  <sheetFormatPr baseColWidth="10" defaultRowHeight="15" x14ac:dyDescent="0.25"/>
  <cols>
    <col min="2" max="2" width="23" bestFit="1" customWidth="1"/>
    <col min="3" max="3" width="14.140625" bestFit="1" customWidth="1"/>
    <col min="4" max="4" width="17.85546875" bestFit="1" customWidth="1"/>
    <col min="13" max="13" width="58.140625" customWidth="1"/>
    <col min="14" max="14" width="12.85546875" bestFit="1" customWidth="1"/>
    <col min="15" max="15" width="15.85546875" style="12" customWidth="1"/>
    <col min="16" max="16" width="11.85546875" customWidth="1"/>
    <col min="17" max="17" width="13.42578125" customWidth="1"/>
    <col min="18" max="18" width="9.28515625" customWidth="1"/>
    <col min="19" max="19" width="10.28515625" bestFit="1" customWidth="1"/>
    <col min="20" max="20" width="9.5703125" bestFit="1" customWidth="1"/>
    <col min="21" max="21" width="12" customWidth="1"/>
    <col min="22" max="22" width="9.5703125" bestFit="1" customWidth="1"/>
    <col min="23" max="23" width="12.140625" customWidth="1"/>
  </cols>
  <sheetData>
    <row r="1" spans="2:23" x14ac:dyDescent="0.25">
      <c r="B1" t="s">
        <v>237</v>
      </c>
    </row>
    <row r="2" spans="2:23" x14ac:dyDescent="0.25">
      <c r="M2" s="12"/>
      <c r="N2" s="12"/>
      <c r="P2" s="12"/>
      <c r="Q2" s="12"/>
      <c r="R2" s="12"/>
      <c r="S2" s="12"/>
      <c r="T2" s="12"/>
      <c r="U2" s="12"/>
      <c r="V2" s="12"/>
      <c r="W2" s="12"/>
    </row>
    <row r="3" spans="2:23" ht="16.5" customHeight="1" x14ac:dyDescent="0.3">
      <c r="B3" s="70" t="s">
        <v>233</v>
      </c>
      <c r="C3" s="72" t="s">
        <v>189</v>
      </c>
      <c r="D3" s="72" t="s">
        <v>236</v>
      </c>
      <c r="E3" s="43" t="s">
        <v>171</v>
      </c>
      <c r="F3" s="44"/>
      <c r="G3" s="43" t="s">
        <v>172</v>
      </c>
      <c r="H3" s="44"/>
      <c r="I3" s="43" t="s">
        <v>173</v>
      </c>
      <c r="J3" s="44"/>
      <c r="M3" s="12"/>
      <c r="N3" s="12"/>
      <c r="P3" s="12"/>
      <c r="Q3" s="12"/>
      <c r="R3" s="12"/>
      <c r="S3" s="12"/>
      <c r="T3" s="12"/>
      <c r="U3" s="12"/>
      <c r="V3" s="12"/>
      <c r="W3" s="12"/>
    </row>
    <row r="4" spans="2:23" ht="16.5" x14ac:dyDescent="0.3">
      <c r="B4" s="71"/>
      <c r="C4" s="73"/>
      <c r="D4" s="73"/>
      <c r="E4" s="45" t="s">
        <v>180</v>
      </c>
      <c r="F4" s="45" t="s">
        <v>181</v>
      </c>
      <c r="G4" s="45" t="s">
        <v>180</v>
      </c>
      <c r="H4" s="45" t="s">
        <v>181</v>
      </c>
      <c r="I4" s="45" t="s">
        <v>180</v>
      </c>
      <c r="J4" s="45" t="s">
        <v>181</v>
      </c>
      <c r="M4" s="12"/>
      <c r="N4" s="12"/>
      <c r="P4" s="12"/>
      <c r="Q4" s="12"/>
      <c r="R4" s="12"/>
      <c r="S4" s="12"/>
      <c r="T4" s="12"/>
      <c r="U4" s="12"/>
      <c r="V4" s="12"/>
      <c r="W4" s="12"/>
    </row>
    <row r="5" spans="2:23" ht="16.5" x14ac:dyDescent="0.3">
      <c r="B5" s="49" t="s">
        <v>196</v>
      </c>
      <c r="C5" s="46">
        <v>13460689235.74</v>
      </c>
      <c r="D5" s="47">
        <f t="shared" ref="D5:D21" si="0">+C5/C$22</f>
        <v>2.1625773130121921E-2</v>
      </c>
      <c r="E5" s="46">
        <v>13460688147.9</v>
      </c>
      <c r="F5" s="47">
        <v>0.99999991918393027</v>
      </c>
      <c r="G5" s="46">
        <v>13460688147.9</v>
      </c>
      <c r="H5" s="47">
        <v>0.99999991918393027</v>
      </c>
      <c r="I5" s="48">
        <v>13460688147.9</v>
      </c>
      <c r="J5" s="47">
        <v>0.99999991918393027</v>
      </c>
      <c r="M5" s="12"/>
      <c r="N5" s="12"/>
      <c r="P5" s="12"/>
      <c r="Q5" s="12"/>
      <c r="R5" s="12"/>
      <c r="S5" s="12"/>
      <c r="T5" s="12"/>
      <c r="U5" s="12"/>
      <c r="V5" s="12"/>
      <c r="W5" s="12"/>
    </row>
    <row r="6" spans="2:23" ht="16.5" x14ac:dyDescent="0.3">
      <c r="B6" s="49" t="s">
        <v>206</v>
      </c>
      <c r="C6" s="46">
        <v>4569187454</v>
      </c>
      <c r="D6" s="47">
        <f t="shared" si="0"/>
        <v>7.3407987911082032E-3</v>
      </c>
      <c r="E6" s="46">
        <v>4569166755.1700001</v>
      </c>
      <c r="F6" s="47">
        <v>0.99999546991008614</v>
      </c>
      <c r="G6" s="46">
        <v>4569166755.1700001</v>
      </c>
      <c r="H6" s="47">
        <v>0.99999546991008614</v>
      </c>
      <c r="I6" s="48">
        <v>4569166755.1700001</v>
      </c>
      <c r="J6" s="47">
        <v>0.99999546991008614</v>
      </c>
      <c r="M6" s="12"/>
      <c r="N6" s="12"/>
      <c r="P6" s="12"/>
      <c r="Q6" s="12"/>
      <c r="R6" s="12"/>
      <c r="S6" s="12"/>
      <c r="T6" s="12"/>
      <c r="U6" s="12"/>
      <c r="V6" s="12"/>
      <c r="W6" s="12"/>
    </row>
    <row r="7" spans="2:23" ht="17.25" customHeight="1" x14ac:dyDescent="0.3">
      <c r="B7" s="49" t="s">
        <v>204</v>
      </c>
      <c r="C7" s="46">
        <v>20754322535</v>
      </c>
      <c r="D7" s="47">
        <f t="shared" si="0"/>
        <v>3.3343632168521167E-2</v>
      </c>
      <c r="E7" s="46">
        <v>20753766647.130001</v>
      </c>
      <c r="F7" s="47">
        <v>0.99997321580268106</v>
      </c>
      <c r="G7" s="46">
        <v>20753766647.130001</v>
      </c>
      <c r="H7" s="47">
        <v>0.99997321580268106</v>
      </c>
      <c r="I7" s="48">
        <v>20753766647.130001</v>
      </c>
      <c r="J7" s="47">
        <v>0.99997321580268106</v>
      </c>
      <c r="M7" s="12"/>
      <c r="N7" s="12"/>
      <c r="P7" s="12"/>
      <c r="Q7" s="12"/>
      <c r="R7" s="12"/>
      <c r="S7" s="12"/>
      <c r="T7" s="12"/>
      <c r="U7" s="12"/>
      <c r="V7" s="12"/>
      <c r="W7" s="12"/>
    </row>
    <row r="8" spans="2:23" ht="16.5" x14ac:dyDescent="0.3">
      <c r="B8" s="49" t="s">
        <v>201</v>
      </c>
      <c r="C8" s="46">
        <v>29650383772.989998</v>
      </c>
      <c r="D8" s="47">
        <f t="shared" si="0"/>
        <v>4.763593167229669E-2</v>
      </c>
      <c r="E8" s="46">
        <v>29648473056.100002</v>
      </c>
      <c r="F8" s="47">
        <v>0.99993555844320181</v>
      </c>
      <c r="G8" s="46">
        <v>29648473056.100002</v>
      </c>
      <c r="H8" s="47">
        <v>0.99993555844320181</v>
      </c>
      <c r="I8" s="48">
        <v>29648473056.100002</v>
      </c>
      <c r="J8" s="47">
        <v>0.99993555844320181</v>
      </c>
      <c r="M8" s="12"/>
      <c r="N8" s="12"/>
      <c r="P8" s="12"/>
      <c r="Q8" s="12"/>
      <c r="R8" s="12"/>
      <c r="S8" s="12"/>
      <c r="T8" s="12"/>
      <c r="U8" s="12"/>
      <c r="V8" s="12"/>
      <c r="W8" s="12"/>
    </row>
    <row r="9" spans="2:23" ht="17.25" customHeight="1" x14ac:dyDescent="0.3">
      <c r="B9" s="49" t="s">
        <v>194</v>
      </c>
      <c r="C9" s="46">
        <v>24968934332.690002</v>
      </c>
      <c r="D9" s="47">
        <f t="shared" si="0"/>
        <v>4.0114774193431652E-2</v>
      </c>
      <c r="E9" s="46">
        <v>24966382176.459999</v>
      </c>
      <c r="F9" s="47">
        <v>0.999897786737872</v>
      </c>
      <c r="G9" s="46">
        <v>24946232347.189999</v>
      </c>
      <c r="H9" s="47">
        <v>0.99909079077234464</v>
      </c>
      <c r="I9" s="48">
        <v>24946232347.189999</v>
      </c>
      <c r="J9" s="47">
        <v>0.99909079077234464</v>
      </c>
      <c r="M9" s="12"/>
      <c r="N9" s="12"/>
      <c r="P9" s="12"/>
      <c r="Q9" s="12"/>
      <c r="R9" s="12"/>
      <c r="S9" s="12"/>
      <c r="T9" s="12"/>
      <c r="U9" s="12"/>
      <c r="V9" s="12"/>
      <c r="W9" s="12"/>
    </row>
    <row r="10" spans="2:23" ht="16.5" x14ac:dyDescent="0.3">
      <c r="B10" s="49" t="s">
        <v>193</v>
      </c>
      <c r="C10" s="46">
        <v>35849332121.68</v>
      </c>
      <c r="D10" s="47">
        <f t="shared" si="0"/>
        <v>5.7595083710230512E-2</v>
      </c>
      <c r="E10" s="46">
        <v>35843754361.369995</v>
      </c>
      <c r="F10" s="47">
        <v>0.99984441103976296</v>
      </c>
      <c r="G10" s="46">
        <v>35843754361.369995</v>
      </c>
      <c r="H10" s="47">
        <v>0.99984441103976296</v>
      </c>
      <c r="I10" s="48">
        <v>35843754361.369995</v>
      </c>
      <c r="J10" s="47">
        <v>0.99984441103976296</v>
      </c>
      <c r="M10" s="12"/>
      <c r="N10" s="12"/>
      <c r="P10" s="12"/>
      <c r="Q10" s="12"/>
      <c r="R10" s="12"/>
      <c r="S10" s="12"/>
      <c r="T10" s="12"/>
      <c r="U10" s="12"/>
      <c r="V10" s="12"/>
      <c r="W10" s="12"/>
    </row>
    <row r="11" spans="2:23" ht="17.25" customHeight="1" x14ac:dyDescent="0.3">
      <c r="B11" s="49" t="s">
        <v>205</v>
      </c>
      <c r="C11" s="46">
        <v>5085419370</v>
      </c>
      <c r="D11" s="47">
        <f t="shared" si="0"/>
        <v>8.1701704601533816E-3</v>
      </c>
      <c r="E11" s="46">
        <v>5084397102.6500006</v>
      </c>
      <c r="F11" s="47">
        <v>0.99979898071808393</v>
      </c>
      <c r="G11" s="46">
        <v>5084397102.6500006</v>
      </c>
      <c r="H11" s="47">
        <v>0.99979898071808393</v>
      </c>
      <c r="I11" s="48">
        <v>5084397102.6500006</v>
      </c>
      <c r="J11" s="47">
        <v>0.99979898071808393</v>
      </c>
      <c r="M11" s="12"/>
      <c r="N11" s="12"/>
      <c r="P11" s="12"/>
      <c r="Q11" s="12"/>
      <c r="R11" s="12"/>
      <c r="S11" s="12"/>
      <c r="T11" s="12"/>
      <c r="U11" s="12"/>
      <c r="V11" s="12"/>
      <c r="W11" s="12"/>
    </row>
    <row r="12" spans="2:23" ht="16.5" x14ac:dyDescent="0.3">
      <c r="B12" s="49" t="s">
        <v>195</v>
      </c>
      <c r="C12" s="46">
        <v>22875052196</v>
      </c>
      <c r="D12" s="47">
        <f t="shared" si="0"/>
        <v>3.675076962752552E-2</v>
      </c>
      <c r="E12" s="46">
        <v>22867631178.25</v>
      </c>
      <c r="F12" s="47">
        <v>0.99967558466374573</v>
      </c>
      <c r="G12" s="46">
        <v>22852234896.449997</v>
      </c>
      <c r="H12" s="47">
        <v>0.99900252470007511</v>
      </c>
      <c r="I12" s="48">
        <v>22852234896.449997</v>
      </c>
      <c r="J12" s="47">
        <v>0.99900252470007511</v>
      </c>
      <c r="M12" s="12"/>
      <c r="N12" s="12"/>
      <c r="P12" s="12"/>
      <c r="Q12" s="12"/>
      <c r="R12" s="12"/>
      <c r="S12" s="12"/>
      <c r="T12" s="12"/>
      <c r="U12" s="12"/>
      <c r="V12" s="12"/>
      <c r="W12" s="12"/>
    </row>
    <row r="13" spans="2:23" ht="17.25" customHeight="1" x14ac:dyDescent="0.3">
      <c r="B13" s="49" t="s">
        <v>203</v>
      </c>
      <c r="C13" s="46">
        <v>20226019342</v>
      </c>
      <c r="D13" s="47">
        <f t="shared" si="0"/>
        <v>3.2494866938476176E-2</v>
      </c>
      <c r="E13" s="46">
        <v>20218541945.579998</v>
      </c>
      <c r="F13" s="47">
        <v>0.99963030805550179</v>
      </c>
      <c r="G13" s="46">
        <v>20213536147.700001</v>
      </c>
      <c r="H13" s="47">
        <v>0.99938281507157078</v>
      </c>
      <c r="I13" s="48">
        <v>20213536147.700001</v>
      </c>
      <c r="J13" s="47">
        <v>0.99938281507157078</v>
      </c>
      <c r="M13" s="12"/>
      <c r="N13" s="12"/>
      <c r="P13" s="12"/>
      <c r="Q13" s="12"/>
      <c r="R13" s="12"/>
      <c r="S13" s="12"/>
      <c r="T13" s="12"/>
      <c r="U13" s="12"/>
      <c r="V13" s="12"/>
      <c r="W13" s="12"/>
    </row>
    <row r="14" spans="2:23" ht="16.5" x14ac:dyDescent="0.3">
      <c r="B14" s="49" t="s">
        <v>202</v>
      </c>
      <c r="C14" s="46">
        <v>19138942362</v>
      </c>
      <c r="D14" s="47">
        <f t="shared" si="0"/>
        <v>3.0748382807333864E-2</v>
      </c>
      <c r="E14" s="46">
        <v>19129130254.73</v>
      </c>
      <c r="F14" s="47">
        <v>0.99948732238780957</v>
      </c>
      <c r="G14" s="46">
        <v>19030580744.540001</v>
      </c>
      <c r="H14" s="47">
        <v>0.99433816062505376</v>
      </c>
      <c r="I14" s="48">
        <v>19030580744.540001</v>
      </c>
      <c r="J14" s="47">
        <v>0.99433816062505376</v>
      </c>
      <c r="M14" s="12"/>
      <c r="N14" s="12"/>
      <c r="P14" s="12"/>
      <c r="Q14" s="12"/>
      <c r="R14" s="12"/>
      <c r="S14" s="12"/>
      <c r="T14" s="12"/>
      <c r="U14" s="12"/>
      <c r="V14" s="12"/>
      <c r="W14" s="12"/>
    </row>
    <row r="15" spans="2:23" ht="16.5" x14ac:dyDescent="0.3">
      <c r="B15" s="49" t="s">
        <v>234</v>
      </c>
      <c r="C15" s="46">
        <v>352053316361.53998</v>
      </c>
      <c r="D15" s="47">
        <f t="shared" si="0"/>
        <v>0.56560440672881762</v>
      </c>
      <c r="E15" s="46">
        <v>351845058656.29993</v>
      </c>
      <c r="F15" s="47">
        <v>0.99940844839244125</v>
      </c>
      <c r="G15" s="46">
        <v>351750258100.27997</v>
      </c>
      <c r="H15" s="47">
        <v>0.99913916941788217</v>
      </c>
      <c r="I15" s="48">
        <v>351748251000.27997</v>
      </c>
      <c r="J15" s="47">
        <v>0.99913346829277783</v>
      </c>
      <c r="M15" s="12"/>
      <c r="N15" s="12"/>
      <c r="P15" s="12"/>
      <c r="Q15" s="12"/>
      <c r="R15" s="12"/>
      <c r="S15" s="12"/>
      <c r="T15" s="12"/>
      <c r="U15" s="12"/>
      <c r="V15" s="12"/>
      <c r="W15" s="12"/>
    </row>
    <row r="16" spans="2:23" ht="17.25" customHeight="1" x14ac:dyDescent="0.3">
      <c r="B16" s="49" t="s">
        <v>199</v>
      </c>
      <c r="C16" s="46">
        <v>10566941412</v>
      </c>
      <c r="D16" s="47">
        <f t="shared" si="0"/>
        <v>1.6976714464847345E-2</v>
      </c>
      <c r="E16" s="46">
        <v>10560401475.810001</v>
      </c>
      <c r="F16" s="47">
        <v>0.99938109468624747</v>
      </c>
      <c r="G16" s="46">
        <v>10560401475.810001</v>
      </c>
      <c r="H16" s="47">
        <v>0.99938109468624747</v>
      </c>
      <c r="I16" s="48">
        <v>10560401475.810001</v>
      </c>
      <c r="J16" s="47">
        <v>0.99938109468624747</v>
      </c>
      <c r="M16" s="12"/>
      <c r="N16" s="12"/>
      <c r="P16" s="12"/>
      <c r="Q16" s="12"/>
      <c r="R16" s="12"/>
      <c r="S16" s="12"/>
      <c r="T16" s="12"/>
      <c r="U16" s="12"/>
      <c r="V16" s="12"/>
      <c r="W16" s="12"/>
    </row>
    <row r="17" spans="2:23" ht="16.5" x14ac:dyDescent="0.3">
      <c r="B17" s="49" t="s">
        <v>215</v>
      </c>
      <c r="C17" s="46">
        <v>409062495</v>
      </c>
      <c r="D17" s="47">
        <f t="shared" si="0"/>
        <v>6.5719463230928007E-4</v>
      </c>
      <c r="E17" s="46">
        <v>408532602.07999998</v>
      </c>
      <c r="F17" s="47">
        <v>0.99870461622251627</v>
      </c>
      <c r="G17" s="46">
        <v>408532602.07999998</v>
      </c>
      <c r="H17" s="47">
        <v>0.99870461622251627</v>
      </c>
      <c r="I17" s="48">
        <v>408532602.07999998</v>
      </c>
      <c r="J17" s="47">
        <v>0.99870461622251627</v>
      </c>
      <c r="M17" s="12"/>
      <c r="N17" s="12"/>
      <c r="P17" s="12"/>
      <c r="Q17" s="12"/>
      <c r="R17" s="12"/>
      <c r="S17" s="12"/>
      <c r="T17" s="12"/>
      <c r="U17" s="12"/>
      <c r="V17" s="12"/>
      <c r="W17" s="12"/>
    </row>
    <row r="18" spans="2:23" ht="17.25" customHeight="1" x14ac:dyDescent="0.3">
      <c r="B18" s="49" t="s">
        <v>207</v>
      </c>
      <c r="C18" s="46">
        <v>9245833901</v>
      </c>
      <c r="D18" s="47">
        <f t="shared" si="0"/>
        <v>1.4854239841666178E-2</v>
      </c>
      <c r="E18" s="46">
        <v>9230374461.1700001</v>
      </c>
      <c r="F18" s="47">
        <v>0.99832795613726877</v>
      </c>
      <c r="G18" s="46">
        <v>9230374461.1700001</v>
      </c>
      <c r="H18" s="47">
        <v>0.99832795613726877</v>
      </c>
      <c r="I18" s="48">
        <v>9230374461.1700001</v>
      </c>
      <c r="J18" s="47">
        <v>0.99832795613726877</v>
      </c>
      <c r="M18" s="12"/>
      <c r="N18" s="12"/>
      <c r="P18" s="12"/>
      <c r="Q18" s="12"/>
      <c r="R18" s="12"/>
      <c r="S18" s="12"/>
      <c r="T18" s="12"/>
      <c r="U18" s="12"/>
      <c r="V18" s="12"/>
      <c r="W18" s="12"/>
    </row>
    <row r="19" spans="2:23" ht="16.5" x14ac:dyDescent="0.3">
      <c r="B19" s="49" t="s">
        <v>197</v>
      </c>
      <c r="C19" s="46">
        <v>12032666182</v>
      </c>
      <c r="D19" s="47">
        <f t="shared" si="0"/>
        <v>1.9331529347807352E-2</v>
      </c>
      <c r="E19" s="46">
        <v>12011848629.639999</v>
      </c>
      <c r="F19" s="47">
        <v>0.99826991357982309</v>
      </c>
      <c r="G19" s="46">
        <v>12011848629.639999</v>
      </c>
      <c r="H19" s="47">
        <v>0.99826991357982309</v>
      </c>
      <c r="I19" s="48">
        <v>12011098485.639999</v>
      </c>
      <c r="J19" s="47">
        <v>0.99820757128688031</v>
      </c>
      <c r="M19" s="12"/>
      <c r="N19" s="12"/>
      <c r="P19" s="12"/>
      <c r="Q19" s="12"/>
      <c r="R19" s="12"/>
      <c r="S19" s="12"/>
      <c r="T19" s="12"/>
      <c r="U19" s="12"/>
      <c r="V19" s="12"/>
      <c r="W19" s="12"/>
    </row>
    <row r="20" spans="2:23" ht="16.5" x14ac:dyDescent="0.3">
      <c r="B20" s="49" t="s">
        <v>198</v>
      </c>
      <c r="C20" s="46">
        <v>32139967258.360001</v>
      </c>
      <c r="D20" s="47">
        <f t="shared" si="0"/>
        <v>5.1635665021771797E-2</v>
      </c>
      <c r="E20" s="46">
        <v>31946243504.130001</v>
      </c>
      <c r="F20" s="47">
        <v>0.99397249683944189</v>
      </c>
      <c r="G20" s="46">
        <v>31882892357.91</v>
      </c>
      <c r="H20" s="47">
        <v>0.99200139507350826</v>
      </c>
      <c r="I20" s="48">
        <v>31882892357.91</v>
      </c>
      <c r="J20" s="47">
        <v>0.99200139507350826</v>
      </c>
      <c r="M20" s="12"/>
      <c r="N20" s="12"/>
      <c r="P20" s="12"/>
      <c r="Q20" s="12"/>
      <c r="R20" s="12"/>
      <c r="S20" s="12"/>
      <c r="T20" s="12"/>
      <c r="U20" s="12"/>
      <c r="V20" s="12"/>
      <c r="W20" s="12"/>
    </row>
    <row r="21" spans="2:23" ht="16.5" x14ac:dyDescent="0.3">
      <c r="B21" s="49" t="s">
        <v>212</v>
      </c>
      <c r="C21" s="46">
        <v>9411000000</v>
      </c>
      <c r="D21" s="47">
        <f t="shared" si="0"/>
        <v>1.5119593607970916E-2</v>
      </c>
      <c r="E21" s="46">
        <v>9248841939</v>
      </c>
      <c r="F21" s="47">
        <v>0.98276930602486456</v>
      </c>
      <c r="G21" s="46">
        <v>8741356044.5699997</v>
      </c>
      <c r="H21" s="47">
        <v>0.92884454835511632</v>
      </c>
      <c r="I21" s="48">
        <v>8741356044.5699997</v>
      </c>
      <c r="J21" s="47">
        <v>0.92884454835511632</v>
      </c>
      <c r="M21" s="12"/>
      <c r="N21" s="12"/>
      <c r="P21" s="12"/>
      <c r="Q21" s="12"/>
      <c r="R21" s="12"/>
      <c r="S21" s="12"/>
      <c r="T21" s="12"/>
      <c r="U21" s="12"/>
      <c r="V21" s="12"/>
      <c r="W21" s="12"/>
    </row>
    <row r="22" spans="2:23" ht="16.5" x14ac:dyDescent="0.3">
      <c r="B22" s="50" t="s">
        <v>235</v>
      </c>
      <c r="C22" s="51">
        <v>622437364655</v>
      </c>
      <c r="D22" s="52">
        <f t="shared" ref="D22" si="1">+C22/C$22</f>
        <v>1</v>
      </c>
      <c r="E22" s="51">
        <v>621793232893.46997</v>
      </c>
      <c r="F22" s="52">
        <v>0.99896514605628306</v>
      </c>
      <c r="G22" s="51">
        <v>620988493877.66003</v>
      </c>
      <c r="H22" s="52">
        <v>0.9976722625285469</v>
      </c>
      <c r="I22" s="51">
        <v>620985736633.66003</v>
      </c>
      <c r="J22" s="52">
        <v>0.99766783277519888</v>
      </c>
      <c r="M22" s="12"/>
      <c r="N22" s="12"/>
      <c r="P22" s="12"/>
      <c r="Q22" s="12"/>
      <c r="R22" s="12"/>
      <c r="S22" s="12"/>
      <c r="T22" s="12"/>
      <c r="U22" s="12"/>
      <c r="V22" s="12"/>
      <c r="W22" s="12"/>
    </row>
    <row r="23" spans="2:23" x14ac:dyDescent="0.25">
      <c r="M23" s="12"/>
      <c r="N23" s="12"/>
      <c r="P23" s="12"/>
      <c r="Q23" s="12"/>
      <c r="R23" s="12"/>
      <c r="S23" s="12"/>
      <c r="T23" s="12"/>
      <c r="U23" s="12"/>
      <c r="V23" s="12"/>
      <c r="W23" s="12"/>
    </row>
    <row r="24" spans="2:23" x14ac:dyDescent="0.25">
      <c r="M24" s="12"/>
      <c r="N24" s="12"/>
      <c r="P24" s="12"/>
      <c r="Q24" s="12"/>
      <c r="R24" s="12"/>
      <c r="S24" s="12"/>
      <c r="T24" s="12"/>
      <c r="U24" s="12"/>
      <c r="V24" s="12"/>
      <c r="W24" s="12"/>
    </row>
    <row r="25" spans="2:23" x14ac:dyDescent="0.25">
      <c r="M25" s="12"/>
      <c r="N25" s="12"/>
      <c r="P25" s="12"/>
      <c r="Q25" s="12"/>
      <c r="R25" s="12"/>
      <c r="S25" s="12"/>
      <c r="T25" s="12"/>
      <c r="U25" s="12"/>
      <c r="V25" s="12"/>
      <c r="W25" s="12"/>
    </row>
    <row r="26" spans="2:23" x14ac:dyDescent="0.25">
      <c r="M26" s="12"/>
      <c r="N26" s="12"/>
      <c r="P26" s="12"/>
      <c r="Q26" s="12"/>
      <c r="R26" s="12"/>
      <c r="S26" s="12"/>
      <c r="T26" s="12"/>
      <c r="U26" s="12"/>
      <c r="V26" s="12"/>
      <c r="W26" s="12"/>
    </row>
    <row r="27" spans="2:23" x14ac:dyDescent="0.25">
      <c r="M27" s="12" t="s">
        <v>252</v>
      </c>
      <c r="N27" s="12"/>
      <c r="P27" s="12"/>
      <c r="Q27" s="12"/>
      <c r="R27" s="12"/>
      <c r="S27" s="12"/>
      <c r="T27" s="12"/>
      <c r="U27" s="12"/>
      <c r="V27" s="12"/>
      <c r="W27" s="12"/>
    </row>
    <row r="29" spans="2:23" ht="15" customHeight="1" x14ac:dyDescent="0.25">
      <c r="M29" s="74" t="s">
        <v>200</v>
      </c>
      <c r="N29" s="75" t="s">
        <v>238</v>
      </c>
      <c r="O29" s="76" t="s">
        <v>236</v>
      </c>
      <c r="P29" s="78" t="s">
        <v>171</v>
      </c>
      <c r="Q29" s="78"/>
      <c r="R29" s="78" t="s">
        <v>240</v>
      </c>
      <c r="S29" s="78"/>
      <c r="T29" s="78" t="s">
        <v>239</v>
      </c>
      <c r="U29" s="78"/>
      <c r="V29" s="77" t="s">
        <v>173</v>
      </c>
      <c r="W29" s="77"/>
    </row>
    <row r="30" spans="2:23" ht="16.5" x14ac:dyDescent="0.25">
      <c r="M30" s="74"/>
      <c r="N30" s="75"/>
      <c r="O30" s="76"/>
      <c r="P30" s="53" t="s">
        <v>180</v>
      </c>
      <c r="Q30" s="53" t="s">
        <v>181</v>
      </c>
      <c r="R30" s="53" t="s">
        <v>180</v>
      </c>
      <c r="S30" s="53" t="s">
        <v>181</v>
      </c>
      <c r="T30" s="53" t="s">
        <v>180</v>
      </c>
      <c r="U30" s="53" t="s">
        <v>181</v>
      </c>
      <c r="V30" s="53" t="s">
        <v>180</v>
      </c>
      <c r="W30" s="53" t="s">
        <v>181</v>
      </c>
    </row>
    <row r="31" spans="2:23" ht="15.75" x14ac:dyDescent="0.25">
      <c r="M31" s="54" t="s">
        <v>208</v>
      </c>
      <c r="N31" s="55">
        <v>4371064000</v>
      </c>
      <c r="O31" s="56">
        <f t="shared" ref="O31:O48" si="2">N31/$N$49</f>
        <v>6.9421158991871262E-3</v>
      </c>
      <c r="P31" s="55">
        <v>4371064000</v>
      </c>
      <c r="Q31" s="56">
        <v>1</v>
      </c>
      <c r="R31" s="55">
        <v>0</v>
      </c>
      <c r="S31" s="56">
        <v>0</v>
      </c>
      <c r="T31" s="55">
        <v>4371064000</v>
      </c>
      <c r="U31" s="56">
        <v>1</v>
      </c>
      <c r="V31" s="55">
        <v>4371064000</v>
      </c>
      <c r="W31" s="56">
        <v>1</v>
      </c>
    </row>
    <row r="32" spans="2:23" ht="15.75" x14ac:dyDescent="0.25">
      <c r="M32" s="54" t="s">
        <v>206</v>
      </c>
      <c r="N32" s="55">
        <v>2792830217.0599999</v>
      </c>
      <c r="O32" s="56">
        <f t="shared" si="2"/>
        <v>4.435567873996459E-3</v>
      </c>
      <c r="P32" s="57">
        <v>2792830217.0599999</v>
      </c>
      <c r="Q32" s="56">
        <v>1</v>
      </c>
      <c r="R32" s="55">
        <v>0</v>
      </c>
      <c r="S32" s="56">
        <v>0</v>
      </c>
      <c r="T32" s="57">
        <v>2759379615.6999998</v>
      </c>
      <c r="U32" s="56">
        <v>0.98802268710941787</v>
      </c>
      <c r="V32" s="55">
        <v>2759379615.6999998</v>
      </c>
      <c r="W32" s="56">
        <v>0.98802268710941787</v>
      </c>
    </row>
    <row r="33" spans="13:23" ht="15.75" x14ac:dyDescent="0.25">
      <c r="M33" s="54" t="s">
        <v>207</v>
      </c>
      <c r="N33" s="55">
        <v>2771423811.3299999</v>
      </c>
      <c r="O33" s="56">
        <f t="shared" si="2"/>
        <v>4.4015702593281116E-3</v>
      </c>
      <c r="P33" s="57">
        <v>2771423811.3299999</v>
      </c>
      <c r="Q33" s="56">
        <v>1</v>
      </c>
      <c r="R33" s="55">
        <v>0</v>
      </c>
      <c r="S33" s="56">
        <v>0</v>
      </c>
      <c r="T33" s="57">
        <v>2747373244.3299999</v>
      </c>
      <c r="U33" s="56">
        <v>0.99132194545573371</v>
      </c>
      <c r="V33" s="55">
        <v>2747373244.3299999</v>
      </c>
      <c r="W33" s="56">
        <v>0.99132194545573371</v>
      </c>
    </row>
    <row r="34" spans="13:23" ht="15.75" x14ac:dyDescent="0.25">
      <c r="M34" s="54" t="s">
        <v>205</v>
      </c>
      <c r="N34" s="55">
        <v>1900405214</v>
      </c>
      <c r="O34" s="56">
        <f t="shared" si="2"/>
        <v>3.0182201063648378E-3</v>
      </c>
      <c r="P34" s="57">
        <v>1900405214</v>
      </c>
      <c r="Q34" s="56">
        <v>1</v>
      </c>
      <c r="R34" s="55">
        <v>0</v>
      </c>
      <c r="S34" s="56">
        <v>0</v>
      </c>
      <c r="T34" s="57">
        <v>1743312169.5</v>
      </c>
      <c r="U34" s="56">
        <v>0.91733707982764989</v>
      </c>
      <c r="V34" s="55">
        <v>1743312169.5</v>
      </c>
      <c r="W34" s="56">
        <v>0.91733707982764989</v>
      </c>
    </row>
    <row r="35" spans="13:23" ht="15.75" x14ac:dyDescent="0.25">
      <c r="M35" s="54" t="s">
        <v>196</v>
      </c>
      <c r="N35" s="55">
        <v>7621092541.1400003</v>
      </c>
      <c r="O35" s="56">
        <f t="shared" si="2"/>
        <v>1.2103805320403548E-2</v>
      </c>
      <c r="P35" s="57">
        <v>7621092380.5699997</v>
      </c>
      <c r="Q35" s="56">
        <v>0.99999997893084225</v>
      </c>
      <c r="R35" s="55">
        <v>160.57000064849854</v>
      </c>
      <c r="S35" s="56">
        <v>2.1069157706944691E-8</v>
      </c>
      <c r="T35" s="57">
        <v>6474453760.9099998</v>
      </c>
      <c r="U35" s="56">
        <v>0.84954404187585408</v>
      </c>
      <c r="V35" s="55">
        <v>6422313556.9799995</v>
      </c>
      <c r="W35" s="56">
        <v>0.84270247635902851</v>
      </c>
    </row>
    <row r="36" spans="13:23" ht="15.75" x14ac:dyDescent="0.25">
      <c r="M36" s="54" t="s">
        <v>202</v>
      </c>
      <c r="N36" s="55">
        <v>6224557265.1799994</v>
      </c>
      <c r="O36" s="56">
        <f t="shared" si="2"/>
        <v>9.8858305337114274E-3</v>
      </c>
      <c r="P36" s="57">
        <v>6224443827.1799994</v>
      </c>
      <c r="Q36" s="56">
        <v>0.99998177573196501</v>
      </c>
      <c r="R36" s="55">
        <v>113438</v>
      </c>
      <c r="S36" s="56">
        <v>1.8224268035024599E-5</v>
      </c>
      <c r="T36" s="57">
        <v>6223052677.1799994</v>
      </c>
      <c r="U36" s="56">
        <v>0.99975828192497851</v>
      </c>
      <c r="V36" s="55">
        <v>6223052677.1799994</v>
      </c>
      <c r="W36" s="56">
        <v>0.99975828192497851</v>
      </c>
    </row>
    <row r="37" spans="13:23" ht="15.75" x14ac:dyDescent="0.25">
      <c r="M37" s="54" t="s">
        <v>197</v>
      </c>
      <c r="N37" s="55">
        <v>3686785902.0700002</v>
      </c>
      <c r="O37" s="56">
        <f t="shared" si="2"/>
        <v>5.8553466679186345E-3</v>
      </c>
      <c r="P37" s="57">
        <v>3686575998.5700002</v>
      </c>
      <c r="Q37" s="56">
        <v>0.99994306599146909</v>
      </c>
      <c r="R37" s="55">
        <v>209903.5</v>
      </c>
      <c r="S37" s="56">
        <v>5.6934008530885017E-5</v>
      </c>
      <c r="T37" s="57">
        <v>3617959827.71</v>
      </c>
      <c r="U37" s="56">
        <v>0.98133168668097681</v>
      </c>
      <c r="V37" s="55">
        <v>3614959827.71</v>
      </c>
      <c r="W37" s="56">
        <v>0.98051796977967387</v>
      </c>
    </row>
    <row r="38" spans="13:23" ht="15.75" x14ac:dyDescent="0.25">
      <c r="M38" s="54" t="s">
        <v>194</v>
      </c>
      <c r="N38" s="55">
        <v>10582255365.27</v>
      </c>
      <c r="O38" s="56">
        <f t="shared" si="2"/>
        <v>1.6806718734957697E-2</v>
      </c>
      <c r="P38" s="57">
        <v>10581590536.799999</v>
      </c>
      <c r="Q38" s="56">
        <v>0.99993717516285019</v>
      </c>
      <c r="R38" s="55">
        <v>664828.4700012207</v>
      </c>
      <c r="S38" s="56">
        <v>6.2824837149850614E-5</v>
      </c>
      <c r="T38" s="57">
        <v>10058266583.18</v>
      </c>
      <c r="U38" s="56">
        <v>0.95048420549274559</v>
      </c>
      <c r="V38" s="55">
        <v>9986516660.8199997</v>
      </c>
      <c r="W38" s="56">
        <v>0.94370399466968435</v>
      </c>
    </row>
    <row r="39" spans="13:23" ht="15.75" x14ac:dyDescent="0.25">
      <c r="M39" s="54" t="s">
        <v>199</v>
      </c>
      <c r="N39" s="55">
        <v>2340067002.5100002</v>
      </c>
      <c r="O39" s="56">
        <f t="shared" si="2"/>
        <v>3.7164901596700101E-3</v>
      </c>
      <c r="P39" s="57">
        <v>2339882637.2700005</v>
      </c>
      <c r="Q39" s="56">
        <v>0.99992121369182929</v>
      </c>
      <c r="R39" s="55">
        <v>184365.23999977112</v>
      </c>
      <c r="S39" s="56">
        <v>7.8786308170670949E-5</v>
      </c>
      <c r="T39" s="57">
        <v>2189608072.3900003</v>
      </c>
      <c r="U39" s="56">
        <v>0.9357031529615969</v>
      </c>
      <c r="V39" s="55">
        <v>2188890766.3900003</v>
      </c>
      <c r="W39" s="56">
        <v>0.93539662071306273</v>
      </c>
    </row>
    <row r="40" spans="13:23" ht="15.75" x14ac:dyDescent="0.25">
      <c r="M40" s="54" t="s">
        <v>198</v>
      </c>
      <c r="N40" s="55">
        <v>12659454692.459999</v>
      </c>
      <c r="O40" s="56">
        <f t="shared" si="2"/>
        <v>2.0105722930518891E-2</v>
      </c>
      <c r="P40" s="57">
        <v>12658388269.860001</v>
      </c>
      <c r="Q40" s="56">
        <v>0.9999157607791247</v>
      </c>
      <c r="R40" s="55">
        <v>1066422.5999984741</v>
      </c>
      <c r="S40" s="56">
        <v>8.4239220875259181E-5</v>
      </c>
      <c r="T40" s="57">
        <v>12082877361.58</v>
      </c>
      <c r="U40" s="56">
        <v>0.95445480513284586</v>
      </c>
      <c r="V40" s="55">
        <v>12054877361.58</v>
      </c>
      <c r="W40" s="56">
        <v>0.95224301950066725</v>
      </c>
    </row>
    <row r="41" spans="13:23" ht="15.75" x14ac:dyDescent="0.25">
      <c r="M41" s="54" t="s">
        <v>193</v>
      </c>
      <c r="N41" s="55">
        <v>10115212112.92</v>
      </c>
      <c r="O41" s="56">
        <f t="shared" si="2"/>
        <v>1.6064961490555189E-2</v>
      </c>
      <c r="P41" s="57">
        <v>10114201745.43</v>
      </c>
      <c r="Q41" s="56">
        <v>0.99990011405804247</v>
      </c>
      <c r="R41" s="55">
        <v>1010367.4899997711</v>
      </c>
      <c r="S41" s="56">
        <v>9.9885941957583341E-5</v>
      </c>
      <c r="T41" s="57">
        <v>9895594787.460001</v>
      </c>
      <c r="U41" s="56">
        <v>0.97828841125541155</v>
      </c>
      <c r="V41" s="55">
        <v>9887611872.460001</v>
      </c>
      <c r="W41" s="56">
        <v>0.9774992122835181</v>
      </c>
    </row>
    <row r="42" spans="13:23" ht="15.75" x14ac:dyDescent="0.25">
      <c r="M42" s="54" t="s">
        <v>203</v>
      </c>
      <c r="N42" s="55">
        <v>6948805190.0799999</v>
      </c>
      <c r="O42" s="56">
        <f t="shared" si="2"/>
        <v>1.1036079771517503E-2</v>
      </c>
      <c r="P42" s="57">
        <v>6947823206.9899998</v>
      </c>
      <c r="Q42" s="56">
        <v>0.99985868317456905</v>
      </c>
      <c r="R42" s="55">
        <v>981983.09000015259</v>
      </c>
      <c r="S42" s="56">
        <v>1.4131682543094107E-4</v>
      </c>
      <c r="T42" s="57">
        <v>6805256678.3199997</v>
      </c>
      <c r="U42" s="56">
        <v>0.97934198645186832</v>
      </c>
      <c r="V42" s="55">
        <v>6805256678.3199997</v>
      </c>
      <c r="W42" s="56">
        <v>0.97934198645186832</v>
      </c>
    </row>
    <row r="43" spans="13:23" ht="15.75" x14ac:dyDescent="0.25">
      <c r="M43" s="54" t="s">
        <v>204</v>
      </c>
      <c r="N43" s="55">
        <v>8188537708.8500004</v>
      </c>
      <c r="O43" s="56">
        <f t="shared" si="2"/>
        <v>1.3005020704272669E-2</v>
      </c>
      <c r="P43" s="57">
        <v>8185222423.9900007</v>
      </c>
      <c r="Q43" s="56">
        <v>0.99959513102609066</v>
      </c>
      <c r="R43" s="55">
        <v>3315284.8599996567</v>
      </c>
      <c r="S43" s="56">
        <v>4.048689739092935E-4</v>
      </c>
      <c r="T43" s="57">
        <v>7807238032.7900009</v>
      </c>
      <c r="U43" s="56">
        <v>0.95343494899609504</v>
      </c>
      <c r="V43" s="55">
        <v>7807238032.7900009</v>
      </c>
      <c r="W43" s="56">
        <v>0.95343494899609504</v>
      </c>
    </row>
    <row r="44" spans="13:23" ht="15.75" x14ac:dyDescent="0.25">
      <c r="M44" s="54" t="s">
        <v>201</v>
      </c>
      <c r="N44" s="55">
        <v>9527816594</v>
      </c>
      <c r="O44" s="56">
        <f t="shared" si="2"/>
        <v>1.5132060995159607E-2</v>
      </c>
      <c r="P44" s="57">
        <v>9521534959.4699993</v>
      </c>
      <c r="Q44" s="56">
        <v>0.99934070576736789</v>
      </c>
      <c r="R44" s="55">
        <v>6281634.5300006866</v>
      </c>
      <c r="S44" s="56">
        <v>6.5929423263210709E-4</v>
      </c>
      <c r="T44" s="57">
        <v>8547501978.0200005</v>
      </c>
      <c r="U44" s="56">
        <v>0.89711025539709299</v>
      </c>
      <c r="V44" s="55">
        <v>8547501978.0200005</v>
      </c>
      <c r="W44" s="56">
        <v>0.89711025539709299</v>
      </c>
    </row>
    <row r="45" spans="13:23" ht="15.75" x14ac:dyDescent="0.25">
      <c r="M45" s="54" t="s">
        <v>195</v>
      </c>
      <c r="N45" s="55">
        <v>8114437727.3100004</v>
      </c>
      <c r="O45" s="56">
        <f t="shared" si="2"/>
        <v>1.2887335248287968E-2</v>
      </c>
      <c r="P45" s="57">
        <v>8106144154.8700008</v>
      </c>
      <c r="Q45" s="56">
        <v>0.99897792395250173</v>
      </c>
      <c r="R45" s="55">
        <v>8293572.4399995804</v>
      </c>
      <c r="S45" s="56">
        <v>1.0220760474982367E-3</v>
      </c>
      <c r="T45" s="57">
        <v>7406444936.0500011</v>
      </c>
      <c r="U45" s="56">
        <v>0.9127490018344494</v>
      </c>
      <c r="V45" s="55">
        <v>7387842971.0200005</v>
      </c>
      <c r="W45" s="56">
        <v>0.91045654909094087</v>
      </c>
    </row>
    <row r="46" spans="13:23" ht="15.75" x14ac:dyDescent="0.25">
      <c r="M46" s="54" t="s">
        <v>191</v>
      </c>
      <c r="N46" s="55">
        <v>304797056364.19006</v>
      </c>
      <c r="O46" s="56">
        <f t="shared" si="2"/>
        <v>0.48407813086499729</v>
      </c>
      <c r="P46" s="57">
        <v>304360560504.60999</v>
      </c>
      <c r="Q46" s="56">
        <v>0.99856791313936266</v>
      </c>
      <c r="R46" s="55">
        <v>436495859.58007813</v>
      </c>
      <c r="S46" s="56">
        <v>1.4320868606372836E-3</v>
      </c>
      <c r="T46" s="57">
        <v>258157945787.95996</v>
      </c>
      <c r="U46" s="56">
        <v>0.84698306757758557</v>
      </c>
      <c r="V46" s="55">
        <v>256058559805.14996</v>
      </c>
      <c r="W46" s="56">
        <v>0.84009525177039646</v>
      </c>
    </row>
    <row r="47" spans="13:23" ht="15.75" x14ac:dyDescent="0.25">
      <c r="M47" s="54" t="s">
        <v>192</v>
      </c>
      <c r="N47" s="55">
        <v>226410814138.47998</v>
      </c>
      <c r="O47" s="56">
        <f t="shared" si="2"/>
        <v>0.35958524345071202</v>
      </c>
      <c r="P47" s="57">
        <v>223892205079.14999</v>
      </c>
      <c r="Q47" s="56">
        <v>0.98887593302946419</v>
      </c>
      <c r="R47" s="55">
        <v>2518609059.3299866</v>
      </c>
      <c r="S47" s="56">
        <v>1.1124066970535806E-2</v>
      </c>
      <c r="T47" s="57">
        <v>159921542469.94</v>
      </c>
      <c r="U47" s="56">
        <v>0.70633349859396266</v>
      </c>
      <c r="V47" s="55">
        <v>158286522621.94</v>
      </c>
      <c r="W47" s="56">
        <v>0.69911202441561371</v>
      </c>
    </row>
    <row r="48" spans="13:23" ht="15.75" x14ac:dyDescent="0.25">
      <c r="M48" s="54" t="s">
        <v>209</v>
      </c>
      <c r="N48" s="55">
        <v>591726523.1500001</v>
      </c>
      <c r="O48" s="56">
        <f t="shared" si="2"/>
        <v>9.3977898844087727E-4</v>
      </c>
      <c r="P48" s="55">
        <v>0</v>
      </c>
      <c r="Q48" s="56">
        <v>0</v>
      </c>
      <c r="R48" s="55">
        <v>591726523.1500001</v>
      </c>
      <c r="S48" s="56">
        <v>1</v>
      </c>
      <c r="T48" s="55">
        <v>0</v>
      </c>
      <c r="U48" s="56">
        <v>0</v>
      </c>
      <c r="V48" s="55">
        <v>0</v>
      </c>
      <c r="W48" s="56">
        <v>0</v>
      </c>
    </row>
    <row r="49" spans="13:23" ht="15.75" x14ac:dyDescent="0.25">
      <c r="M49" s="58" t="s">
        <v>190</v>
      </c>
      <c r="N49" s="59">
        <v>629644342370.00012</v>
      </c>
      <c r="O49" s="60">
        <f t="shared" ref="O49" si="3">N49/$N$49</f>
        <v>1</v>
      </c>
      <c r="P49" s="59">
        <v>626075388967.1499</v>
      </c>
      <c r="Q49" s="60">
        <v>0.99433179469314914</v>
      </c>
      <c r="R49" s="59">
        <v>3568953402.8500648</v>
      </c>
      <c r="S49" s="60">
        <v>5.6682053068505588E-3</v>
      </c>
      <c r="T49" s="59">
        <v>510808871983.0199</v>
      </c>
      <c r="U49" s="60">
        <v>0.81126572194759983</v>
      </c>
      <c r="V49" s="59">
        <v>506892273839.88995</v>
      </c>
      <c r="W49" s="60">
        <v>0.80504538789617686</v>
      </c>
    </row>
    <row r="54" spans="13:23" ht="15" customHeight="1" x14ac:dyDescent="0.25">
      <c r="M54" s="74" t="s">
        <v>200</v>
      </c>
      <c r="N54" s="75" t="s">
        <v>238</v>
      </c>
      <c r="O54" s="76" t="s">
        <v>236</v>
      </c>
      <c r="P54" s="78" t="s">
        <v>171</v>
      </c>
      <c r="Q54" s="78"/>
      <c r="R54" s="78" t="s">
        <v>240</v>
      </c>
      <c r="S54" s="78"/>
      <c r="T54" s="78" t="s">
        <v>239</v>
      </c>
      <c r="U54" s="78"/>
      <c r="V54" s="77" t="s">
        <v>173</v>
      </c>
      <c r="W54" s="77"/>
    </row>
    <row r="55" spans="13:23" ht="16.5" x14ac:dyDescent="0.25">
      <c r="M55" s="74"/>
      <c r="N55" s="75"/>
      <c r="O55" s="76"/>
      <c r="P55" s="53" t="s">
        <v>180</v>
      </c>
      <c r="Q55" s="53" t="s">
        <v>181</v>
      </c>
      <c r="R55" s="53" t="s">
        <v>180</v>
      </c>
      <c r="S55" s="53" t="s">
        <v>181</v>
      </c>
      <c r="T55" s="53" t="s">
        <v>180</v>
      </c>
      <c r="U55" s="53" t="s">
        <v>181</v>
      </c>
      <c r="V55" s="53" t="s">
        <v>180</v>
      </c>
      <c r="W55" s="53" t="s">
        <v>181</v>
      </c>
    </row>
    <row r="56" spans="13:23" ht="15.75" x14ac:dyDescent="0.25">
      <c r="M56" s="54" t="s">
        <v>210</v>
      </c>
      <c r="N56" s="55">
        <v>993841140.03999996</v>
      </c>
      <c r="O56" s="56">
        <f t="shared" ref="O56:O64" si="4">N56/$N$65</f>
        <v>3.2606651517411581E-3</v>
      </c>
      <c r="P56" s="57">
        <v>993841140.03999996</v>
      </c>
      <c r="Q56" s="56">
        <v>1</v>
      </c>
      <c r="R56" s="55">
        <v>0</v>
      </c>
      <c r="S56" s="56">
        <v>0</v>
      </c>
      <c r="T56" s="57">
        <v>906920160.03999996</v>
      </c>
      <c r="U56" s="56">
        <v>0.91254036837667873</v>
      </c>
      <c r="V56" s="55">
        <v>906920160.03999996</v>
      </c>
      <c r="W56" s="56">
        <v>0.91254036837667873</v>
      </c>
    </row>
    <row r="57" spans="13:23" ht="15.75" x14ac:dyDescent="0.25">
      <c r="M57" s="54" t="s">
        <v>215</v>
      </c>
      <c r="N57" s="55">
        <v>1288560181.6099999</v>
      </c>
      <c r="O57" s="56">
        <f t="shared" si="4"/>
        <v>4.2276004794165401E-3</v>
      </c>
      <c r="P57" s="57">
        <v>1288560181.6099999</v>
      </c>
      <c r="Q57" s="56">
        <v>1</v>
      </c>
      <c r="R57" s="55">
        <v>0</v>
      </c>
      <c r="S57" s="56">
        <v>0</v>
      </c>
      <c r="T57" s="57">
        <v>989158701.85000002</v>
      </c>
      <c r="U57" s="56">
        <v>0.76764649099593407</v>
      </c>
      <c r="V57" s="55">
        <v>987760508.85000002</v>
      </c>
      <c r="W57" s="56">
        <v>0.76656140935213146</v>
      </c>
    </row>
    <row r="58" spans="13:23" ht="15.75" x14ac:dyDescent="0.25">
      <c r="M58" s="54" t="s">
        <v>212</v>
      </c>
      <c r="N58" s="55">
        <v>70934094725.880005</v>
      </c>
      <c r="O58" s="56">
        <f t="shared" si="4"/>
        <v>0.23272565546408575</v>
      </c>
      <c r="P58" s="57">
        <v>70934094725.160004</v>
      </c>
      <c r="Q58" s="56">
        <v>0.99999999998984967</v>
      </c>
      <c r="R58" s="55">
        <v>0.720001220703125</v>
      </c>
      <c r="S58" s="56">
        <v>1.0150284196697242E-11</v>
      </c>
      <c r="T58" s="57">
        <v>65057417263.169998</v>
      </c>
      <c r="U58" s="56">
        <v>0.91715299271217843</v>
      </c>
      <c r="V58" s="55">
        <v>65057417263.169998</v>
      </c>
      <c r="W58" s="56">
        <v>0.91715299271217843</v>
      </c>
    </row>
    <row r="59" spans="13:23" ht="15.75" x14ac:dyDescent="0.25">
      <c r="M59" s="54" t="s">
        <v>214</v>
      </c>
      <c r="N59" s="55">
        <v>21844570303.759998</v>
      </c>
      <c r="O59" s="56">
        <f t="shared" si="4"/>
        <v>7.1669229894591832E-2</v>
      </c>
      <c r="P59" s="57">
        <v>21843057858.07</v>
      </c>
      <c r="Q59" s="56">
        <v>0.9999307633123945</v>
      </c>
      <c r="R59" s="55">
        <v>1512445.6899986267</v>
      </c>
      <c r="S59" s="56">
        <v>6.9236687605537232E-5</v>
      </c>
      <c r="T59" s="57">
        <v>16059387930.179998</v>
      </c>
      <c r="U59" s="56">
        <v>0.73516611711129765</v>
      </c>
      <c r="V59" s="55">
        <v>15941058981.679998</v>
      </c>
      <c r="W59" s="56">
        <v>0.7297492585119032</v>
      </c>
    </row>
    <row r="60" spans="13:23" ht="15.75" x14ac:dyDescent="0.25">
      <c r="M60" s="54" t="s">
        <v>213</v>
      </c>
      <c r="N60" s="55">
        <v>1691244353.6200001</v>
      </c>
      <c r="O60" s="56">
        <f t="shared" si="4"/>
        <v>5.5487555352214391E-3</v>
      </c>
      <c r="P60" s="57">
        <v>1690756301.03</v>
      </c>
      <c r="Q60" s="56">
        <v>0.99971142396487211</v>
      </c>
      <c r="R60" s="55">
        <v>488052.59000015259</v>
      </c>
      <c r="S60" s="56">
        <v>2.8857603512792652E-4</v>
      </c>
      <c r="T60" s="57">
        <v>1346128892.3500001</v>
      </c>
      <c r="U60" s="56">
        <v>0.79593991812519438</v>
      </c>
      <c r="V60" s="55">
        <v>1346128892.3500001</v>
      </c>
      <c r="W60" s="56">
        <v>0.79593991812519438</v>
      </c>
    </row>
    <row r="61" spans="13:23" ht="15.75" x14ac:dyDescent="0.25">
      <c r="M61" s="54" t="s">
        <v>234</v>
      </c>
      <c r="N61" s="55">
        <v>2902143822.9499998</v>
      </c>
      <c r="O61" s="56">
        <f t="shared" si="4"/>
        <v>9.5215611908086879E-3</v>
      </c>
      <c r="P61" s="57">
        <v>2899706622.9499998</v>
      </c>
      <c r="Q61" s="56">
        <v>0.99916020702326092</v>
      </c>
      <c r="R61" s="55">
        <v>2437200</v>
      </c>
      <c r="S61" s="56">
        <v>8.3979297673904079E-4</v>
      </c>
      <c r="T61" s="57">
        <v>2899706622.9499998</v>
      </c>
      <c r="U61" s="56">
        <v>0.99916020702326092</v>
      </c>
      <c r="V61" s="55">
        <v>2899706622.9499998</v>
      </c>
      <c r="W61" s="56">
        <v>0.99916020702326092</v>
      </c>
    </row>
    <row r="62" spans="13:23" ht="15.75" x14ac:dyDescent="0.25">
      <c r="M62" s="54" t="s">
        <v>211</v>
      </c>
      <c r="N62" s="55">
        <v>184648848632.12</v>
      </c>
      <c r="O62" s="56">
        <f t="shared" si="4"/>
        <v>0.60580915982170891</v>
      </c>
      <c r="P62" s="57">
        <v>184420645330.03</v>
      </c>
      <c r="Q62" s="56">
        <v>0.99876412279967886</v>
      </c>
      <c r="R62" s="55">
        <v>228203302.08999634</v>
      </c>
      <c r="S62" s="56">
        <v>1.2358772003211937E-3</v>
      </c>
      <c r="T62" s="57">
        <v>152716129072.75</v>
      </c>
      <c r="U62" s="56">
        <v>0.82706244963925957</v>
      </c>
      <c r="V62" s="55">
        <v>151566129072.75</v>
      </c>
      <c r="W62" s="56">
        <v>0.82083441188804041</v>
      </c>
    </row>
    <row r="63" spans="13:23" ht="15.75" x14ac:dyDescent="0.25">
      <c r="M63" s="54" t="s">
        <v>251</v>
      </c>
      <c r="N63" s="55">
        <v>20121879946.890003</v>
      </c>
      <c r="O63" s="56">
        <f t="shared" si="4"/>
        <v>6.6017304060991849E-2</v>
      </c>
      <c r="P63" s="57">
        <v>19950404573.180004</v>
      </c>
      <c r="Q63" s="56">
        <v>0.99147816336432815</v>
      </c>
      <c r="R63" s="55">
        <v>171475373.70999908</v>
      </c>
      <c r="S63" s="56">
        <v>8.5218366356719054E-3</v>
      </c>
      <c r="T63" s="57">
        <v>17843603372.139999</v>
      </c>
      <c r="U63" s="56">
        <v>0.88677615706070601</v>
      </c>
      <c r="V63" s="55">
        <v>17013944530.830002</v>
      </c>
      <c r="W63" s="56">
        <v>0.8455444807213276</v>
      </c>
    </row>
    <row r="64" spans="13:23" ht="15.75" x14ac:dyDescent="0.25">
      <c r="M64" s="54" t="s">
        <v>249</v>
      </c>
      <c r="N64" s="55">
        <v>371873257.31999999</v>
      </c>
      <c r="O64" s="56">
        <f t="shared" si="4"/>
        <v>1.2200684014338488E-3</v>
      </c>
      <c r="P64" s="57">
        <v>339493772.54000002</v>
      </c>
      <c r="Q64" s="56">
        <v>0.91292870852464347</v>
      </c>
      <c r="R64" s="55">
        <v>32379484.779999971</v>
      </c>
      <c r="S64" s="56">
        <v>8.7071291475356499E-2</v>
      </c>
      <c r="T64" s="57">
        <v>339493772.53000003</v>
      </c>
      <c r="U64" s="56">
        <v>0.91292870849775265</v>
      </c>
      <c r="V64" s="55">
        <v>339493772.53000003</v>
      </c>
      <c r="W64" s="56">
        <v>0.91292870849775265</v>
      </c>
    </row>
    <row r="65" spans="13:23" ht="15.75" x14ac:dyDescent="0.25">
      <c r="M65" s="58" t="s">
        <v>250</v>
      </c>
      <c r="N65" s="59">
        <v>304797056364.19</v>
      </c>
      <c r="O65" s="60">
        <f t="shared" ref="O65" si="5">N65/$N$65</f>
        <v>1</v>
      </c>
      <c r="P65" s="59">
        <v>304360560504.60992</v>
      </c>
      <c r="Q65" s="60">
        <v>0.99856791313936266</v>
      </c>
      <c r="R65" s="59">
        <v>404116374.79999542</v>
      </c>
      <c r="S65" s="60">
        <v>1.3258539292358936E-3</v>
      </c>
      <c r="T65" s="59">
        <v>258157945787.95996</v>
      </c>
      <c r="U65" s="60">
        <v>0.84698306757758579</v>
      </c>
      <c r="V65" s="59">
        <v>256058559805.14996</v>
      </c>
      <c r="W65" s="60">
        <v>0.84009525177039657</v>
      </c>
    </row>
    <row r="72" spans="13:23" x14ac:dyDescent="0.25">
      <c r="M72" t="s">
        <v>253</v>
      </c>
    </row>
    <row r="73" spans="13:23" ht="15.75" customHeight="1" x14ac:dyDescent="0.25">
      <c r="M73" s="74" t="s">
        <v>200</v>
      </c>
      <c r="N73" s="75" t="s">
        <v>238</v>
      </c>
      <c r="O73" s="76" t="s">
        <v>236</v>
      </c>
      <c r="P73" s="78" t="s">
        <v>171</v>
      </c>
      <c r="Q73" s="78"/>
      <c r="R73" s="78" t="s">
        <v>240</v>
      </c>
      <c r="S73" s="78"/>
      <c r="T73" s="78" t="s">
        <v>239</v>
      </c>
      <c r="U73" s="78"/>
      <c r="V73" s="77" t="s">
        <v>173</v>
      </c>
      <c r="W73" s="77"/>
    </row>
    <row r="74" spans="13:23" ht="16.5" x14ac:dyDescent="0.25">
      <c r="M74" s="74"/>
      <c r="N74" s="75"/>
      <c r="O74" s="76"/>
      <c r="P74" s="53" t="s">
        <v>180</v>
      </c>
      <c r="Q74" s="53" t="s">
        <v>181</v>
      </c>
      <c r="R74" s="53" t="s">
        <v>180</v>
      </c>
      <c r="S74" s="53" t="s">
        <v>181</v>
      </c>
      <c r="T74" s="53" t="s">
        <v>180</v>
      </c>
      <c r="U74" s="53" t="s">
        <v>181</v>
      </c>
      <c r="V74" s="53" t="s">
        <v>180</v>
      </c>
      <c r="W74" s="53" t="s">
        <v>181</v>
      </c>
    </row>
    <row r="75" spans="13:23" ht="15.75" x14ac:dyDescent="0.25">
      <c r="M75" s="54" t="s">
        <v>195</v>
      </c>
      <c r="N75" s="55">
        <v>997620000</v>
      </c>
      <c r="O75" s="56">
        <f t="shared" ref="O75:O86" si="6">N75/$N$87</f>
        <v>5.9064820360081325E-3</v>
      </c>
      <c r="P75" s="55">
        <v>997620000</v>
      </c>
      <c r="Q75" s="56">
        <v>1</v>
      </c>
      <c r="R75" s="57">
        <v>0</v>
      </c>
      <c r="S75" s="56">
        <v>0</v>
      </c>
      <c r="T75" s="57">
        <v>997620000</v>
      </c>
      <c r="U75" s="56">
        <v>1</v>
      </c>
      <c r="V75" s="55">
        <v>997620000</v>
      </c>
      <c r="W75" s="56">
        <v>1</v>
      </c>
    </row>
    <row r="76" spans="13:23" ht="15.75" x14ac:dyDescent="0.25">
      <c r="M76" s="54" t="s">
        <v>198</v>
      </c>
      <c r="N76" s="55">
        <v>330000000</v>
      </c>
      <c r="O76" s="56">
        <f t="shared" si="6"/>
        <v>1.9537890899166853E-3</v>
      </c>
      <c r="P76" s="55">
        <v>330000000</v>
      </c>
      <c r="Q76" s="56">
        <v>1</v>
      </c>
      <c r="R76" s="57">
        <v>0</v>
      </c>
      <c r="S76" s="56">
        <v>0</v>
      </c>
      <c r="T76" s="57">
        <v>330000000</v>
      </c>
      <c r="U76" s="56">
        <v>1</v>
      </c>
      <c r="V76" s="55">
        <v>330000000</v>
      </c>
      <c r="W76" s="56">
        <v>1</v>
      </c>
    </row>
    <row r="77" spans="13:23" ht="15.75" x14ac:dyDescent="0.25">
      <c r="M77" s="54" t="s">
        <v>197</v>
      </c>
      <c r="N77" s="55">
        <v>230000000</v>
      </c>
      <c r="O77" s="56">
        <f t="shared" si="6"/>
        <v>1.3617317899419321E-3</v>
      </c>
      <c r="P77" s="55">
        <v>230000000</v>
      </c>
      <c r="Q77" s="56">
        <v>1</v>
      </c>
      <c r="R77" s="57">
        <v>0</v>
      </c>
      <c r="S77" s="56">
        <v>0</v>
      </c>
      <c r="T77" s="57">
        <v>230000000</v>
      </c>
      <c r="U77" s="56">
        <v>1</v>
      </c>
      <c r="V77" s="55">
        <v>230000000</v>
      </c>
      <c r="W77" s="56">
        <v>1</v>
      </c>
    </row>
    <row r="78" spans="13:23" ht="15.75" x14ac:dyDescent="0.25">
      <c r="M78" s="54" t="s">
        <v>196</v>
      </c>
      <c r="N78" s="55">
        <v>800000000</v>
      </c>
      <c r="O78" s="56">
        <f t="shared" si="6"/>
        <v>4.7364583997980252E-3</v>
      </c>
      <c r="P78" s="55">
        <v>800000000</v>
      </c>
      <c r="Q78" s="56">
        <v>1</v>
      </c>
      <c r="R78" s="57">
        <v>0</v>
      </c>
      <c r="S78" s="56">
        <v>0</v>
      </c>
      <c r="T78" s="57">
        <v>675962749.23000002</v>
      </c>
      <c r="U78" s="56">
        <v>0.84495343653749999</v>
      </c>
      <c r="V78" s="55">
        <v>675962749.23000002</v>
      </c>
      <c r="W78" s="56">
        <v>0.84495343653749999</v>
      </c>
    </row>
    <row r="79" spans="13:23" ht="15.75" x14ac:dyDescent="0.25">
      <c r="M79" s="54" t="s">
        <v>205</v>
      </c>
      <c r="N79" s="55">
        <v>468268100</v>
      </c>
      <c r="O79" s="56">
        <f t="shared" si="6"/>
        <v>2.7724154695030769E-3</v>
      </c>
      <c r="P79" s="55">
        <v>468268100</v>
      </c>
      <c r="Q79" s="56">
        <v>1</v>
      </c>
      <c r="R79" s="57">
        <v>0</v>
      </c>
      <c r="S79" s="56">
        <v>0</v>
      </c>
      <c r="T79" s="57">
        <v>0</v>
      </c>
      <c r="U79" s="56">
        <v>0</v>
      </c>
      <c r="V79" s="55">
        <v>0</v>
      </c>
      <c r="W79" s="56">
        <v>0</v>
      </c>
    </row>
    <row r="80" spans="13:23" ht="15.75" x14ac:dyDescent="0.25">
      <c r="M80" s="54" t="s">
        <v>211</v>
      </c>
      <c r="N80" s="55">
        <v>32866454930.43</v>
      </c>
      <c r="O80" s="56">
        <f t="shared" si="6"/>
        <v>0.19458824565852298</v>
      </c>
      <c r="P80" s="55">
        <v>32866454927.099998</v>
      </c>
      <c r="Q80" s="56">
        <v>0.99999999989868082</v>
      </c>
      <c r="R80" s="57">
        <v>3.3300018310546875</v>
      </c>
      <c r="S80" s="56">
        <v>1.0131916685579451E-10</v>
      </c>
      <c r="T80" s="57">
        <v>16985528655.66</v>
      </c>
      <c r="U80" s="56">
        <v>0.51680440411398432</v>
      </c>
      <c r="V80" s="55">
        <v>16985528655.66</v>
      </c>
      <c r="W80" s="56">
        <v>0.51680440411398432</v>
      </c>
    </row>
    <row r="81" spans="13:23" ht="15.75" x14ac:dyDescent="0.25">
      <c r="M81" s="54" t="s">
        <v>212</v>
      </c>
      <c r="N81" s="55">
        <v>5000000000</v>
      </c>
      <c r="O81" s="56">
        <f t="shared" si="6"/>
        <v>2.9602864998737658E-2</v>
      </c>
      <c r="P81" s="55">
        <v>4999969466.1599998</v>
      </c>
      <c r="Q81" s="56">
        <v>0.99999389323199994</v>
      </c>
      <c r="R81" s="57">
        <v>30533.840000152588</v>
      </c>
      <c r="S81" s="56">
        <v>6.1067680000305174E-6</v>
      </c>
      <c r="T81" s="57">
        <v>4999969466.1599998</v>
      </c>
      <c r="U81" s="56">
        <v>0.99999389323199994</v>
      </c>
      <c r="V81" s="55">
        <v>4999969466.1599998</v>
      </c>
      <c r="W81" s="56">
        <v>0.99999389323199994</v>
      </c>
    </row>
    <row r="82" spans="13:23" ht="15.75" x14ac:dyDescent="0.25">
      <c r="M82" s="54" t="s">
        <v>215</v>
      </c>
      <c r="N82" s="55">
        <v>940000000</v>
      </c>
      <c r="O82" s="56">
        <f t="shared" si="6"/>
        <v>5.5653386197626791E-3</v>
      </c>
      <c r="P82" s="55">
        <v>939300000</v>
      </c>
      <c r="Q82" s="56">
        <v>0.99925531914893617</v>
      </c>
      <c r="R82" s="57">
        <v>700000</v>
      </c>
      <c r="S82" s="56">
        <v>7.4468085106382982E-4</v>
      </c>
      <c r="T82" s="57">
        <v>787636750</v>
      </c>
      <c r="U82" s="56">
        <v>0.8379114361702128</v>
      </c>
      <c r="V82" s="55">
        <v>787636750</v>
      </c>
      <c r="W82" s="56">
        <v>0.8379114361702128</v>
      </c>
    </row>
    <row r="83" spans="13:23" ht="15.75" x14ac:dyDescent="0.25">
      <c r="M83" s="54" t="s">
        <v>214</v>
      </c>
      <c r="N83" s="55">
        <v>7207859184</v>
      </c>
      <c r="O83" s="56">
        <f t="shared" si="6"/>
        <v>4.2674656470772676E-2</v>
      </c>
      <c r="P83" s="55">
        <v>7146959207.1499996</v>
      </c>
      <c r="Q83" s="56">
        <v>0.99155089253336326</v>
      </c>
      <c r="R83" s="57">
        <v>60899976.850000381</v>
      </c>
      <c r="S83" s="56">
        <v>8.4491074666367093E-3</v>
      </c>
      <c r="T83" s="57">
        <v>5637524794.6900005</v>
      </c>
      <c r="U83" s="56">
        <v>0.78213581186549452</v>
      </c>
      <c r="V83" s="55">
        <v>5637524794.6900005</v>
      </c>
      <c r="W83" s="56">
        <v>0.78213581186549452</v>
      </c>
    </row>
    <row r="84" spans="13:23" ht="15.75" x14ac:dyDescent="0.25">
      <c r="M84" s="54" t="s">
        <v>192</v>
      </c>
      <c r="N84" s="55">
        <v>106371098137.57001</v>
      </c>
      <c r="O84" s="56">
        <f t="shared" si="6"/>
        <v>0.62977785158679189</v>
      </c>
      <c r="P84" s="55">
        <v>105288999010.25999</v>
      </c>
      <c r="Q84" s="56">
        <v>0.98982713212276396</v>
      </c>
      <c r="R84" s="57">
        <v>1082099127.3100128</v>
      </c>
      <c r="S84" s="56">
        <v>1.0172867877236083E-2</v>
      </c>
      <c r="T84" s="57">
        <v>45690175677.230003</v>
      </c>
      <c r="U84" s="56">
        <v>0.42953562083319646</v>
      </c>
      <c r="V84" s="55">
        <v>45690175677.230003</v>
      </c>
      <c r="W84" s="56">
        <v>0.42953562083319646</v>
      </c>
    </row>
    <row r="85" spans="13:23" ht="15.75" x14ac:dyDescent="0.25">
      <c r="M85" s="54" t="s">
        <v>213</v>
      </c>
      <c r="N85" s="55">
        <v>12691270403</v>
      </c>
      <c r="O85" s="56">
        <f t="shared" si="6"/>
        <v>7.5139592880496764E-2</v>
      </c>
      <c r="P85" s="55">
        <v>12494027057.439999</v>
      </c>
      <c r="Q85" s="56">
        <v>0.98445834504374152</v>
      </c>
      <c r="R85" s="57">
        <v>197243345.56000137</v>
      </c>
      <c r="S85" s="56">
        <v>1.554165495625847E-2</v>
      </c>
      <c r="T85" s="57">
        <v>10381035893.59</v>
      </c>
      <c r="U85" s="56">
        <v>0.81796664667519026</v>
      </c>
      <c r="V85" s="55">
        <v>10381035893.59</v>
      </c>
      <c r="W85" s="56">
        <v>0.81796664667519026</v>
      </c>
    </row>
    <row r="86" spans="13:23" ht="15.75" x14ac:dyDescent="0.25">
      <c r="M86" s="54" t="s">
        <v>210</v>
      </c>
      <c r="N86" s="55">
        <v>1000000000</v>
      </c>
      <c r="O86" s="56">
        <f t="shared" si="6"/>
        <v>5.9205729997475311E-3</v>
      </c>
      <c r="P86" s="55">
        <v>966441238.63999999</v>
      </c>
      <c r="Q86" s="56">
        <v>0.96644123863999998</v>
      </c>
      <c r="R86" s="57">
        <v>33558761.360000014</v>
      </c>
      <c r="S86" s="56">
        <v>3.3558761360000015E-2</v>
      </c>
      <c r="T86" s="57">
        <v>966441238.63999999</v>
      </c>
      <c r="U86" s="56">
        <v>0.96644123863999998</v>
      </c>
      <c r="V86" s="55">
        <v>966441238.63999999</v>
      </c>
      <c r="W86" s="56">
        <v>0.96644123863999998</v>
      </c>
    </row>
    <row r="87" spans="13:23" ht="24.75" customHeight="1" x14ac:dyDescent="0.25">
      <c r="M87" s="58" t="s">
        <v>216</v>
      </c>
      <c r="N87" s="59">
        <v>168902570755</v>
      </c>
      <c r="O87" s="60">
        <f t="shared" ref="O87" si="7">N87/$N$87</f>
        <v>1</v>
      </c>
      <c r="P87" s="59">
        <v>167528039006.75</v>
      </c>
      <c r="Q87" s="60">
        <v>0.9918619844440153</v>
      </c>
      <c r="R87" s="59">
        <v>1374531748.2500167</v>
      </c>
      <c r="S87" s="60">
        <v>8.1380155559848191E-3</v>
      </c>
      <c r="T87" s="59">
        <v>87681895225.200012</v>
      </c>
      <c r="U87" s="60">
        <v>0.51912706143701115</v>
      </c>
      <c r="V87" s="59">
        <v>87681895225.200012</v>
      </c>
      <c r="W87" s="60">
        <v>0.51912706143701115</v>
      </c>
    </row>
    <row r="92" spans="13:23" ht="16.5" x14ac:dyDescent="0.25">
      <c r="M92" s="74" t="s">
        <v>254</v>
      </c>
      <c r="N92" s="75" t="s">
        <v>238</v>
      </c>
      <c r="O92" s="76" t="s">
        <v>236</v>
      </c>
      <c r="P92" s="78" t="s">
        <v>171</v>
      </c>
      <c r="Q92" s="78"/>
      <c r="R92" s="78" t="s">
        <v>240</v>
      </c>
      <c r="S92" s="78"/>
      <c r="T92" s="78" t="s">
        <v>239</v>
      </c>
      <c r="U92" s="78"/>
      <c r="V92" s="77" t="s">
        <v>173</v>
      </c>
      <c r="W92" s="77"/>
    </row>
    <row r="93" spans="13:23" s="12" customFormat="1" ht="16.5" x14ac:dyDescent="0.25">
      <c r="M93" s="74"/>
      <c r="N93" s="75"/>
      <c r="O93" s="76"/>
      <c r="P93" s="53" t="s">
        <v>180</v>
      </c>
      <c r="Q93" s="53" t="s">
        <v>181</v>
      </c>
      <c r="R93" s="53" t="s">
        <v>180</v>
      </c>
      <c r="S93" s="53" t="s">
        <v>181</v>
      </c>
      <c r="T93" s="53" t="s">
        <v>180</v>
      </c>
      <c r="U93" s="53" t="s">
        <v>181</v>
      </c>
      <c r="V93" s="53" t="s">
        <v>180</v>
      </c>
      <c r="W93" s="53" t="s">
        <v>181</v>
      </c>
    </row>
    <row r="94" spans="13:23" ht="31.5" x14ac:dyDescent="0.25">
      <c r="M94" s="61" t="s">
        <v>255</v>
      </c>
      <c r="N94" s="55">
        <v>997620000</v>
      </c>
      <c r="O94" s="56">
        <f t="shared" ref="O94:O108" si="8">N94/$N$109</f>
        <v>5.9064820360081325E-3</v>
      </c>
      <c r="P94" s="55">
        <v>997620000</v>
      </c>
      <c r="Q94" s="56">
        <v>1</v>
      </c>
      <c r="R94" s="57">
        <v>0</v>
      </c>
      <c r="S94" s="56">
        <v>0</v>
      </c>
      <c r="T94" s="57">
        <v>997620000</v>
      </c>
      <c r="U94" s="56">
        <v>1</v>
      </c>
      <c r="V94" s="55">
        <v>997620000</v>
      </c>
      <c r="W94" s="56">
        <v>1</v>
      </c>
    </row>
    <row r="95" spans="13:23" ht="31.5" x14ac:dyDescent="0.25">
      <c r="M95" s="61" t="s">
        <v>256</v>
      </c>
      <c r="N95" s="55">
        <v>468268100</v>
      </c>
      <c r="O95" s="56">
        <f t="shared" si="8"/>
        <v>2.7724154695030769E-3</v>
      </c>
      <c r="P95" s="55">
        <v>468268100</v>
      </c>
      <c r="Q95" s="56">
        <v>1</v>
      </c>
      <c r="R95" s="57">
        <v>0</v>
      </c>
      <c r="S95" s="56">
        <v>0</v>
      </c>
      <c r="T95" s="57">
        <v>0</v>
      </c>
      <c r="U95" s="56">
        <v>0</v>
      </c>
      <c r="V95" s="55">
        <v>0</v>
      </c>
      <c r="W95" s="56">
        <v>0</v>
      </c>
    </row>
    <row r="96" spans="13:23" ht="15.75" x14ac:dyDescent="0.25">
      <c r="M96" s="61" t="s">
        <v>257</v>
      </c>
      <c r="N96" s="55">
        <v>2446289343</v>
      </c>
      <c r="O96" s="56">
        <f t="shared" si="8"/>
        <v>1.4483434633735928E-2</v>
      </c>
      <c r="P96" s="55">
        <v>2446289342.5</v>
      </c>
      <c r="Q96" s="56">
        <v>0.99999999979560883</v>
      </c>
      <c r="R96" s="57">
        <v>0.5</v>
      </c>
      <c r="S96" s="56">
        <v>2.0439119412866609E-10</v>
      </c>
      <c r="T96" s="57">
        <v>2398099043</v>
      </c>
      <c r="U96" s="56">
        <v>0.98030065407516265</v>
      </c>
      <c r="V96" s="55">
        <v>2398099043</v>
      </c>
      <c r="W96" s="56">
        <v>0.98030065407516265</v>
      </c>
    </row>
    <row r="97" spans="13:23" ht="15.75" x14ac:dyDescent="0.25">
      <c r="M97" s="61" t="s">
        <v>258</v>
      </c>
      <c r="N97" s="55">
        <v>40048000000</v>
      </c>
      <c r="O97" s="56">
        <f t="shared" si="8"/>
        <v>0.23710710749388914</v>
      </c>
      <c r="P97" s="55">
        <v>40047998316.110001</v>
      </c>
      <c r="Q97" s="56">
        <v>0.99999995795320618</v>
      </c>
      <c r="R97" s="57">
        <v>1683.8899993896484</v>
      </c>
      <c r="S97" s="56">
        <v>4.204679383214264E-8</v>
      </c>
      <c r="T97" s="57">
        <v>27047986915.91</v>
      </c>
      <c r="U97" s="56">
        <v>0.67538920585072915</v>
      </c>
      <c r="V97" s="55">
        <v>27047986915.91</v>
      </c>
      <c r="W97" s="56">
        <v>0.67538920585072915</v>
      </c>
    </row>
    <row r="98" spans="13:23" ht="15.75" x14ac:dyDescent="0.25">
      <c r="M98" s="61" t="s">
        <v>259</v>
      </c>
      <c r="N98" s="55">
        <v>24900000000</v>
      </c>
      <c r="O98" s="56">
        <f t="shared" si="8"/>
        <v>0.14742226769371353</v>
      </c>
      <c r="P98" s="55">
        <v>24899991379.169998</v>
      </c>
      <c r="Q98" s="56">
        <v>0.99999965378192768</v>
      </c>
      <c r="R98" s="57">
        <v>8620.8300018310547</v>
      </c>
      <c r="S98" s="56">
        <v>3.4621807236269298E-7</v>
      </c>
      <c r="T98" s="57">
        <v>4530129732.1099997</v>
      </c>
      <c r="U98" s="56">
        <v>0.18193292096827307</v>
      </c>
      <c r="V98" s="55">
        <v>4530129732.1099997</v>
      </c>
      <c r="W98" s="56">
        <v>0.18193292096827307</v>
      </c>
    </row>
    <row r="99" spans="13:23" ht="31.5" x14ac:dyDescent="0.25">
      <c r="M99" s="61" t="s">
        <v>260</v>
      </c>
      <c r="N99" s="55">
        <v>3000000000</v>
      </c>
      <c r="O99" s="56">
        <f t="shared" si="8"/>
        <v>1.7761718999242594E-2</v>
      </c>
      <c r="P99" s="55">
        <v>2999998800</v>
      </c>
      <c r="Q99" s="56">
        <v>0.99999959999999999</v>
      </c>
      <c r="R99" s="57">
        <v>1200</v>
      </c>
      <c r="S99" s="56">
        <v>3.9999999999999998E-7</v>
      </c>
      <c r="T99" s="57">
        <v>0</v>
      </c>
      <c r="U99" s="56">
        <v>0</v>
      </c>
      <c r="V99" s="55">
        <v>0</v>
      </c>
      <c r="W99" s="56">
        <v>0</v>
      </c>
    </row>
    <row r="100" spans="13:23" ht="31.5" x14ac:dyDescent="0.25">
      <c r="M100" s="61" t="s">
        <v>261</v>
      </c>
      <c r="N100" s="55">
        <v>1498927907</v>
      </c>
      <c r="O100" s="56">
        <f t="shared" si="8"/>
        <v>8.8745120947522783E-3</v>
      </c>
      <c r="P100" s="55">
        <v>1498927302.23</v>
      </c>
      <c r="Q100" s="56">
        <v>0.99999959653162962</v>
      </c>
      <c r="R100" s="57">
        <v>604.76999998092651</v>
      </c>
      <c r="S100" s="56">
        <v>4.0346837039770088E-7</v>
      </c>
      <c r="T100" s="57">
        <v>679318584</v>
      </c>
      <c r="U100" s="56">
        <v>0.45320297315673369</v>
      </c>
      <c r="V100" s="55">
        <v>679318584</v>
      </c>
      <c r="W100" s="56">
        <v>0.45320297315673369</v>
      </c>
    </row>
    <row r="101" spans="13:23" ht="31.5" x14ac:dyDescent="0.25">
      <c r="M101" s="61" t="s">
        <v>262</v>
      </c>
      <c r="N101" s="55">
        <v>7500000000</v>
      </c>
      <c r="O101" s="56">
        <f t="shared" si="8"/>
        <v>4.4404297498106482E-2</v>
      </c>
      <c r="P101" s="55">
        <v>7499969459.96</v>
      </c>
      <c r="Q101" s="56">
        <v>0.99999592799466663</v>
      </c>
      <c r="R101" s="57">
        <v>30540.039999961853</v>
      </c>
      <c r="S101" s="56">
        <v>4.0720053333282472E-6</v>
      </c>
      <c r="T101" s="57">
        <v>6584600210.96</v>
      </c>
      <c r="U101" s="56">
        <v>0.87794669479466669</v>
      </c>
      <c r="V101" s="55">
        <v>6584600210.96</v>
      </c>
      <c r="W101" s="56">
        <v>0.87794669479466669</v>
      </c>
    </row>
    <row r="102" spans="13:23" ht="15.75" x14ac:dyDescent="0.25">
      <c r="M102" s="61" t="s">
        <v>263</v>
      </c>
      <c r="N102" s="55">
        <v>4998484345</v>
      </c>
      <c r="O102" s="56">
        <f t="shared" si="8"/>
        <v>2.9593891452667723E-2</v>
      </c>
      <c r="P102" s="55">
        <v>4998203748.3599997</v>
      </c>
      <c r="Q102" s="56">
        <v>0.99994386365533361</v>
      </c>
      <c r="R102" s="57">
        <v>280596.64000034332</v>
      </c>
      <c r="S102" s="56">
        <v>5.6136344666363727E-5</v>
      </c>
      <c r="T102" s="57">
        <v>2505048258.3600001</v>
      </c>
      <c r="U102" s="56">
        <v>0.50116156927965738</v>
      </c>
      <c r="V102" s="55">
        <v>2505048258.3600001</v>
      </c>
      <c r="W102" s="56">
        <v>0.50116156927965738</v>
      </c>
    </row>
    <row r="103" spans="13:23" ht="15.75" x14ac:dyDescent="0.25">
      <c r="M103" s="61" t="s">
        <v>264</v>
      </c>
      <c r="N103" s="55">
        <v>900000000</v>
      </c>
      <c r="O103" s="56">
        <f t="shared" si="8"/>
        <v>5.3285156997727777E-3</v>
      </c>
      <c r="P103" s="55">
        <v>899300000</v>
      </c>
      <c r="Q103" s="56">
        <v>0.99922222222222223</v>
      </c>
      <c r="R103" s="57">
        <v>700000</v>
      </c>
      <c r="S103" s="56">
        <v>7.7777777777777773E-4</v>
      </c>
      <c r="T103" s="57">
        <v>884450000</v>
      </c>
      <c r="U103" s="56">
        <v>0.98272222222222227</v>
      </c>
      <c r="V103" s="55">
        <v>884450000</v>
      </c>
      <c r="W103" s="56">
        <v>0.98272222222222227</v>
      </c>
    </row>
    <row r="104" spans="13:23" ht="15.75" x14ac:dyDescent="0.25">
      <c r="M104" s="61" t="s">
        <v>265</v>
      </c>
      <c r="N104" s="55">
        <v>5000000000</v>
      </c>
      <c r="O104" s="56">
        <f t="shared" si="8"/>
        <v>2.9602864998737658E-2</v>
      </c>
      <c r="P104" s="55">
        <v>4946781503.1999998</v>
      </c>
      <c r="Q104" s="56">
        <v>0.98935630063999991</v>
      </c>
      <c r="R104" s="57">
        <v>53218496.800000191</v>
      </c>
      <c r="S104" s="56">
        <v>1.0643699360000038E-2</v>
      </c>
      <c r="T104" s="57">
        <v>960292488.20000005</v>
      </c>
      <c r="U104" s="56">
        <v>0.19205849764000002</v>
      </c>
      <c r="V104" s="55">
        <v>960292488.20000005</v>
      </c>
      <c r="W104" s="56">
        <v>0.19205849764000002</v>
      </c>
    </row>
    <row r="105" spans="13:23" ht="31.5" x14ac:dyDescent="0.25">
      <c r="M105" s="61" t="s">
        <v>266</v>
      </c>
      <c r="N105" s="55">
        <v>59500000000</v>
      </c>
      <c r="O105" s="56">
        <f t="shared" si="8"/>
        <v>0.35227409348497812</v>
      </c>
      <c r="P105" s="55">
        <v>58585677510.209999</v>
      </c>
      <c r="Q105" s="56">
        <v>0.98463323546571424</v>
      </c>
      <c r="R105" s="57">
        <v>914322489.79000092</v>
      </c>
      <c r="S105" s="56">
        <v>1.536676453428573E-2</v>
      </c>
      <c r="T105" s="57">
        <v>26180987812.77</v>
      </c>
      <c r="U105" s="56">
        <v>0.44001660189529412</v>
      </c>
      <c r="V105" s="55">
        <v>26180987812.77</v>
      </c>
      <c r="W105" s="56">
        <v>0.44001660189529412</v>
      </c>
    </row>
    <row r="106" spans="13:23" ht="15.75" x14ac:dyDescent="0.25">
      <c r="M106" s="61" t="s">
        <v>267</v>
      </c>
      <c r="N106" s="55">
        <v>11044981060</v>
      </c>
      <c r="O106" s="56">
        <f t="shared" si="8"/>
        <v>6.5392616646558863E-2</v>
      </c>
      <c r="P106" s="55">
        <v>10847737714.939999</v>
      </c>
      <c r="Q106" s="56">
        <v>0.98214181228663855</v>
      </c>
      <c r="R106" s="57">
        <v>197243345.06000137</v>
      </c>
      <c r="S106" s="56">
        <v>1.7858187713361399E-2</v>
      </c>
      <c r="T106" s="57">
        <v>8658899599.8199997</v>
      </c>
      <c r="U106" s="56">
        <v>0.78396690340906749</v>
      </c>
      <c r="V106" s="55">
        <v>8658899599.8199997</v>
      </c>
      <c r="W106" s="56">
        <v>0.78396690340906749</v>
      </c>
    </row>
    <row r="107" spans="13:23" ht="31.5" x14ac:dyDescent="0.25">
      <c r="M107" s="61" t="s">
        <v>268</v>
      </c>
      <c r="N107" s="55">
        <v>1600000000</v>
      </c>
      <c r="O107" s="56">
        <f t="shared" si="8"/>
        <v>9.4729167995960505E-3</v>
      </c>
      <c r="P107" s="55">
        <v>1566441238.6400001</v>
      </c>
      <c r="Q107" s="56">
        <v>0.97902577415000003</v>
      </c>
      <c r="R107" s="57">
        <v>33558761.359999895</v>
      </c>
      <c r="S107" s="56">
        <v>2.0974225849999934E-2</v>
      </c>
      <c r="T107" s="57">
        <v>1429627988.6400001</v>
      </c>
      <c r="U107" s="56">
        <v>0.89351749290000004</v>
      </c>
      <c r="V107" s="55">
        <v>1429627988.6400001</v>
      </c>
      <c r="W107" s="56">
        <v>0.89351749290000004</v>
      </c>
    </row>
    <row r="108" spans="13:23" ht="15.75" x14ac:dyDescent="0.25">
      <c r="M108" s="61" t="s">
        <v>269</v>
      </c>
      <c r="N108" s="55">
        <v>5000000000</v>
      </c>
      <c r="O108" s="56">
        <f t="shared" si="8"/>
        <v>2.9602864998737658E-2</v>
      </c>
      <c r="P108" s="55">
        <v>4824834591.4300003</v>
      </c>
      <c r="Q108" s="56">
        <v>0.96496691828600001</v>
      </c>
      <c r="R108" s="57">
        <v>175165408.56999969</v>
      </c>
      <c r="S108" s="56">
        <v>3.5033081713999936E-2</v>
      </c>
      <c r="T108" s="57">
        <v>4824834591.4300003</v>
      </c>
      <c r="U108" s="56">
        <v>0.96496691828600001</v>
      </c>
      <c r="V108" s="55">
        <v>4824834591.4300003</v>
      </c>
      <c r="W108" s="56">
        <v>0.96496691828600001</v>
      </c>
    </row>
    <row r="109" spans="13:23" ht="15.75" x14ac:dyDescent="0.25">
      <c r="M109" s="58" t="s">
        <v>169</v>
      </c>
      <c r="N109" s="59">
        <v>168902570755</v>
      </c>
      <c r="O109" s="60">
        <f t="shared" ref="O109" si="9">N109/$N$109</f>
        <v>1</v>
      </c>
      <c r="P109" s="59">
        <v>167528039006.75</v>
      </c>
      <c r="Q109" s="60">
        <v>0.9918619844440153</v>
      </c>
      <c r="R109" s="59">
        <v>1374531748.25</v>
      </c>
      <c r="S109" s="60">
        <v>8.1380155559847202E-3</v>
      </c>
      <c r="T109" s="59">
        <v>87681895225.199997</v>
      </c>
      <c r="U109" s="60">
        <v>0.51912706143701104</v>
      </c>
      <c r="V109" s="59">
        <v>87681895225.199997</v>
      </c>
      <c r="W109" s="60">
        <v>0.51912706143701104</v>
      </c>
    </row>
    <row r="117" spans="13:23" x14ac:dyDescent="0.25">
      <c r="M117" t="s">
        <v>248</v>
      </c>
      <c r="N117" t="s">
        <v>36</v>
      </c>
      <c r="O117" s="12" t="s">
        <v>241</v>
      </c>
      <c r="P117" s="12" t="s">
        <v>83</v>
      </c>
      <c r="Q117" s="12" t="s">
        <v>242</v>
      </c>
      <c r="R117" s="12" t="s">
        <v>243</v>
      </c>
      <c r="S117" s="12" t="s">
        <v>244</v>
      </c>
      <c r="T117" s="12" t="s">
        <v>245</v>
      </c>
      <c r="U117" s="12" t="s">
        <v>246</v>
      </c>
      <c r="V117" s="12" t="s">
        <v>247</v>
      </c>
      <c r="W117" s="12" t="s">
        <v>244</v>
      </c>
    </row>
  </sheetData>
  <sortState ref="M118:W132">
    <sortCondition descending="1" ref="Q118:Q132"/>
    <sortCondition descending="1" ref="U118:U132"/>
    <sortCondition descending="1" ref="O118:O132"/>
  </sortState>
  <mergeCells count="31">
    <mergeCell ref="T92:U92"/>
    <mergeCell ref="V92:W92"/>
    <mergeCell ref="M73:M74"/>
    <mergeCell ref="N73:N74"/>
    <mergeCell ref="R73:S73"/>
    <mergeCell ref="P73:Q73"/>
    <mergeCell ref="T73:U73"/>
    <mergeCell ref="V73:W73"/>
    <mergeCell ref="O73:O74"/>
    <mergeCell ref="M92:M93"/>
    <mergeCell ref="N92:N93"/>
    <mergeCell ref="O92:O93"/>
    <mergeCell ref="P92:Q92"/>
    <mergeCell ref="R92:S92"/>
    <mergeCell ref="M54:M55"/>
    <mergeCell ref="N54:N55"/>
    <mergeCell ref="O29:O30"/>
    <mergeCell ref="V29:W29"/>
    <mergeCell ref="R29:S29"/>
    <mergeCell ref="P29:Q29"/>
    <mergeCell ref="T29:U29"/>
    <mergeCell ref="R54:S54"/>
    <mergeCell ref="T54:U54"/>
    <mergeCell ref="V54:W54"/>
    <mergeCell ref="O54:O55"/>
    <mergeCell ref="P54:Q54"/>
    <mergeCell ref="B3:B4"/>
    <mergeCell ref="C3:C4"/>
    <mergeCell ref="D3:D4"/>
    <mergeCell ref="M29:M30"/>
    <mergeCell ref="N29:N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"/>
  <sheetViews>
    <sheetView workbookViewId="0">
      <selection activeCell="P4" sqref="P4"/>
    </sheetView>
  </sheetViews>
  <sheetFormatPr baseColWidth="10" defaultRowHeight="15" x14ac:dyDescent="0.25"/>
  <cols>
    <col min="2" max="2" width="14.7109375" customWidth="1"/>
    <col min="16" max="16" width="15" customWidth="1"/>
    <col min="17" max="17" width="14.140625" customWidth="1"/>
    <col min="18" max="18" width="19.28515625" customWidth="1"/>
    <col min="19" max="19" width="16.85546875" customWidth="1"/>
    <col min="20" max="20" width="15.42578125" customWidth="1"/>
    <col min="21" max="21" width="18.28515625" customWidth="1"/>
    <col min="23" max="23" width="18.140625" customWidth="1"/>
    <col min="24" max="24" width="16.140625" customWidth="1"/>
    <col min="25" max="25" width="14.42578125" customWidth="1"/>
    <col min="26" max="26" width="15.140625" customWidth="1"/>
  </cols>
  <sheetData>
    <row r="1" spans="1:27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  <c r="Q1" t="s">
        <v>22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32</v>
      </c>
    </row>
    <row r="2" spans="1:27" x14ac:dyDescent="0.25">
      <c r="A2" t="s">
        <v>33</v>
      </c>
      <c r="B2" t="s">
        <v>34</v>
      </c>
      <c r="C2" t="s">
        <v>42</v>
      </c>
      <c r="D2" t="s">
        <v>36</v>
      </c>
      <c r="E2" t="s">
        <v>37</v>
      </c>
      <c r="F2" t="s">
        <v>37</v>
      </c>
      <c r="G2" t="s">
        <v>43</v>
      </c>
      <c r="M2" t="s">
        <v>38</v>
      </c>
      <c r="N2" t="s">
        <v>45</v>
      </c>
      <c r="O2" t="s">
        <v>46</v>
      </c>
      <c r="P2" t="s">
        <v>44</v>
      </c>
      <c r="Q2">
        <v>744000000</v>
      </c>
      <c r="R2">
        <v>107180000</v>
      </c>
      <c r="S2">
        <v>0</v>
      </c>
      <c r="T2">
        <v>851180000</v>
      </c>
      <c r="U2">
        <v>0</v>
      </c>
      <c r="V2">
        <v>851180000</v>
      </c>
      <c r="W2">
        <v>0</v>
      </c>
      <c r="X2">
        <v>851180000</v>
      </c>
      <c r="Y2">
        <v>851180000</v>
      </c>
      <c r="Z2">
        <v>851180000</v>
      </c>
      <c r="AA2">
        <v>851180000</v>
      </c>
    </row>
    <row r="3" spans="1:27" x14ac:dyDescent="0.25">
      <c r="A3" t="s">
        <v>33</v>
      </c>
      <c r="B3" t="s">
        <v>34</v>
      </c>
      <c r="C3" t="s">
        <v>56</v>
      </c>
      <c r="D3" t="s">
        <v>36</v>
      </c>
      <c r="E3" t="s">
        <v>37</v>
      </c>
      <c r="F3" t="s">
        <v>43</v>
      </c>
      <c r="G3" t="s">
        <v>48</v>
      </c>
      <c r="M3" t="s">
        <v>38</v>
      </c>
      <c r="N3" t="s">
        <v>45</v>
      </c>
      <c r="O3" t="s">
        <v>46</v>
      </c>
      <c r="P3" t="s">
        <v>49</v>
      </c>
      <c r="Q3">
        <v>34000000</v>
      </c>
      <c r="R3">
        <v>0</v>
      </c>
      <c r="S3">
        <v>23337076</v>
      </c>
      <c r="T3">
        <v>10662924</v>
      </c>
      <c r="U3">
        <v>0</v>
      </c>
      <c r="V3">
        <v>10662924</v>
      </c>
      <c r="W3">
        <v>0</v>
      </c>
      <c r="X3">
        <v>10662924</v>
      </c>
      <c r="Y3">
        <v>10662924</v>
      </c>
      <c r="Z3">
        <v>10662924</v>
      </c>
      <c r="AA3">
        <v>10662924</v>
      </c>
    </row>
    <row r="4" spans="1:27" x14ac:dyDescent="0.25">
      <c r="A4" t="s">
        <v>33</v>
      </c>
      <c r="B4" t="s">
        <v>34</v>
      </c>
      <c r="C4" t="s">
        <v>54</v>
      </c>
      <c r="D4" t="s">
        <v>36</v>
      </c>
      <c r="E4" t="s">
        <v>37</v>
      </c>
      <c r="F4" t="s">
        <v>43</v>
      </c>
      <c r="G4" t="s">
        <v>43</v>
      </c>
      <c r="M4" t="s">
        <v>38</v>
      </c>
      <c r="N4" t="s">
        <v>45</v>
      </c>
      <c r="O4" t="s">
        <v>46</v>
      </c>
      <c r="P4" t="s">
        <v>55</v>
      </c>
      <c r="Q4">
        <v>332000000</v>
      </c>
      <c r="R4">
        <v>277709782</v>
      </c>
      <c r="S4">
        <v>44462763</v>
      </c>
      <c r="T4">
        <v>565247019</v>
      </c>
      <c r="U4">
        <v>0</v>
      </c>
      <c r="V4">
        <v>564377033.08000004</v>
      </c>
      <c r="W4">
        <v>869985.92</v>
      </c>
      <c r="X4">
        <v>564377033.08000004</v>
      </c>
      <c r="Y4">
        <v>564377033.08000004</v>
      </c>
      <c r="Z4">
        <v>564377033.08000004</v>
      </c>
      <c r="AA4">
        <v>564377033.08000004</v>
      </c>
    </row>
    <row r="5" spans="1:27" x14ac:dyDescent="0.25">
      <c r="A5" t="s">
        <v>33</v>
      </c>
      <c r="B5" t="s">
        <v>34</v>
      </c>
      <c r="C5" t="s">
        <v>53</v>
      </c>
      <c r="D5" t="s">
        <v>36</v>
      </c>
      <c r="E5" t="s">
        <v>37</v>
      </c>
      <c r="F5" t="s">
        <v>43</v>
      </c>
      <c r="G5" t="s">
        <v>37</v>
      </c>
      <c r="M5" t="s">
        <v>38</v>
      </c>
      <c r="N5" t="s">
        <v>45</v>
      </c>
      <c r="O5" t="s">
        <v>46</v>
      </c>
      <c r="P5" t="s">
        <v>41</v>
      </c>
      <c r="Q5">
        <v>885000000</v>
      </c>
      <c r="R5">
        <v>863156099</v>
      </c>
      <c r="S5">
        <v>24783493</v>
      </c>
      <c r="T5">
        <v>1723372606</v>
      </c>
      <c r="U5">
        <v>0</v>
      </c>
      <c r="V5">
        <v>1722938361</v>
      </c>
      <c r="W5">
        <v>434245</v>
      </c>
      <c r="X5">
        <v>1722938361</v>
      </c>
      <c r="Y5">
        <v>1722938361</v>
      </c>
      <c r="Z5">
        <v>1722188217</v>
      </c>
      <c r="AA5">
        <v>1722188217</v>
      </c>
    </row>
    <row r="6" spans="1:27" x14ac:dyDescent="0.25">
      <c r="A6" t="s">
        <v>33</v>
      </c>
      <c r="B6" t="s">
        <v>34</v>
      </c>
      <c r="C6" t="s">
        <v>59</v>
      </c>
      <c r="D6" t="s">
        <v>36</v>
      </c>
      <c r="E6" t="s">
        <v>43</v>
      </c>
      <c r="F6" t="s">
        <v>43</v>
      </c>
      <c r="M6" t="s">
        <v>38</v>
      </c>
      <c r="N6" t="s">
        <v>45</v>
      </c>
      <c r="O6" t="s">
        <v>46</v>
      </c>
      <c r="P6" t="s">
        <v>60</v>
      </c>
      <c r="Q6">
        <v>31625000000</v>
      </c>
      <c r="R6">
        <v>110741273</v>
      </c>
      <c r="S6">
        <v>1355282875</v>
      </c>
      <c r="T6">
        <v>30380458398</v>
      </c>
      <c r="U6">
        <v>0</v>
      </c>
      <c r="V6">
        <v>29811821033.689999</v>
      </c>
      <c r="W6">
        <v>568637364.30999994</v>
      </c>
      <c r="X6">
        <v>29811821033.689999</v>
      </c>
      <c r="Y6">
        <v>29731309301.689999</v>
      </c>
      <c r="Z6">
        <v>25894527434.560001</v>
      </c>
      <c r="AA6">
        <v>25894527434.560001</v>
      </c>
    </row>
    <row r="7" spans="1:27" x14ac:dyDescent="0.25">
      <c r="A7" t="s">
        <v>33</v>
      </c>
      <c r="B7" t="s">
        <v>34</v>
      </c>
      <c r="C7" t="s">
        <v>57</v>
      </c>
      <c r="D7" t="s">
        <v>36</v>
      </c>
      <c r="E7" t="s">
        <v>43</v>
      </c>
      <c r="F7" t="s">
        <v>37</v>
      </c>
      <c r="M7" t="s">
        <v>38</v>
      </c>
      <c r="N7" t="s">
        <v>45</v>
      </c>
      <c r="O7" t="s">
        <v>46</v>
      </c>
      <c r="P7" t="s">
        <v>58</v>
      </c>
      <c r="Q7">
        <v>1842000000</v>
      </c>
      <c r="R7">
        <v>138350973</v>
      </c>
      <c r="S7">
        <v>49271920</v>
      </c>
      <c r="T7">
        <v>1931079053</v>
      </c>
      <c r="U7">
        <v>0</v>
      </c>
      <c r="V7">
        <v>1812659073.8199999</v>
      </c>
      <c r="W7">
        <v>118419979.18000001</v>
      </c>
      <c r="X7">
        <v>1812659073.8199999</v>
      </c>
      <c r="Y7">
        <v>1747050977.8199999</v>
      </c>
      <c r="Z7">
        <v>1669989701.8199999</v>
      </c>
      <c r="AA7">
        <v>1669989701.8199999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8"/>
  <sheetViews>
    <sheetView showGridLines="0" tabSelected="1" topLeftCell="M1" workbookViewId="0">
      <selection activeCell="S40" sqref="S4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344881000000</v>
      </c>
      <c r="R5" s="7">
        <v>21313394146</v>
      </c>
      <c r="S5" s="7">
        <v>1084000000</v>
      </c>
      <c r="T5" s="7">
        <v>365110394146</v>
      </c>
      <c r="U5" s="7">
        <v>0</v>
      </c>
      <c r="V5" s="7">
        <v>365106275891.22998</v>
      </c>
      <c r="W5" s="7">
        <v>4118254.77</v>
      </c>
      <c r="X5" s="7">
        <v>365106275891.22998</v>
      </c>
      <c r="Y5" s="7">
        <v>365057971640.03003</v>
      </c>
      <c r="Z5" s="7">
        <v>365057971640.03003</v>
      </c>
      <c r="AA5" s="7">
        <v>365057971640.03003</v>
      </c>
    </row>
    <row r="6" spans="1:27" ht="22.5" x14ac:dyDescent="0.2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78538000000</v>
      </c>
      <c r="R6" s="7">
        <v>7507615002</v>
      </c>
      <c r="S6" s="7">
        <v>0</v>
      </c>
      <c r="T6" s="7">
        <v>86045615002</v>
      </c>
      <c r="U6" s="7">
        <v>0</v>
      </c>
      <c r="V6" s="7">
        <v>85847813012.240005</v>
      </c>
      <c r="W6" s="7">
        <v>197801989.75999999</v>
      </c>
      <c r="X6" s="7">
        <v>85847813012.240005</v>
      </c>
      <c r="Y6" s="7">
        <v>85800299438.240005</v>
      </c>
      <c r="Z6" s="7">
        <v>85798292338.240005</v>
      </c>
      <c r="AA6" s="7">
        <v>85798292338.240005</v>
      </c>
    </row>
    <row r="7" spans="1:27" ht="22.5" x14ac:dyDescent="0.25">
      <c r="A7" s="4" t="s">
        <v>33</v>
      </c>
      <c r="B7" s="5" t="s">
        <v>34</v>
      </c>
      <c r="C7" s="6" t="s">
        <v>42</v>
      </c>
      <c r="D7" s="4" t="s">
        <v>36</v>
      </c>
      <c r="E7" s="4" t="s">
        <v>37</v>
      </c>
      <c r="F7" s="4" t="s">
        <v>37</v>
      </c>
      <c r="G7" s="4" t="s">
        <v>43</v>
      </c>
      <c r="H7" s="4"/>
      <c r="I7" s="4"/>
      <c r="J7" s="4"/>
      <c r="K7" s="4"/>
      <c r="L7" s="4"/>
      <c r="M7" s="4" t="s">
        <v>38</v>
      </c>
      <c r="N7" s="4" t="s">
        <v>45</v>
      </c>
      <c r="O7" s="4" t="s">
        <v>46</v>
      </c>
      <c r="P7" s="5" t="s">
        <v>44</v>
      </c>
      <c r="Q7" s="7">
        <v>744000000</v>
      </c>
      <c r="R7" s="7">
        <v>107180000</v>
      </c>
      <c r="S7" s="7">
        <v>0</v>
      </c>
      <c r="T7" s="7">
        <v>851180000</v>
      </c>
      <c r="U7" s="7">
        <v>0</v>
      </c>
      <c r="V7" s="7">
        <v>851180000</v>
      </c>
      <c r="W7" s="7">
        <v>0</v>
      </c>
      <c r="X7" s="7">
        <v>851180000</v>
      </c>
      <c r="Y7" s="7">
        <v>851180000</v>
      </c>
      <c r="Z7" s="7">
        <v>851180000</v>
      </c>
      <c r="AA7" s="7">
        <v>851180000</v>
      </c>
    </row>
    <row r="8" spans="1:27" ht="33.75" x14ac:dyDescent="0.25">
      <c r="A8" s="4" t="s">
        <v>33</v>
      </c>
      <c r="B8" s="5" t="s">
        <v>34</v>
      </c>
      <c r="C8" s="6" t="s">
        <v>47</v>
      </c>
      <c r="D8" s="4" t="s">
        <v>36</v>
      </c>
      <c r="E8" s="4" t="s">
        <v>37</v>
      </c>
      <c r="F8" s="4" t="s">
        <v>37</v>
      </c>
      <c r="G8" s="4" t="s">
        <v>48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170506000000</v>
      </c>
      <c r="R8" s="7">
        <v>0</v>
      </c>
      <c r="S8" s="7">
        <v>2375107042</v>
      </c>
      <c r="T8" s="7">
        <v>168130892958</v>
      </c>
      <c r="U8" s="7">
        <v>0</v>
      </c>
      <c r="V8" s="7">
        <v>167689985671.92001</v>
      </c>
      <c r="W8" s="7">
        <v>440907286.07999998</v>
      </c>
      <c r="X8" s="7">
        <v>167689985671.92001</v>
      </c>
      <c r="Y8" s="7">
        <v>166981064481.31201</v>
      </c>
      <c r="Z8" s="7">
        <v>166981064481.31201</v>
      </c>
      <c r="AA8" s="7">
        <v>166981064481.31201</v>
      </c>
    </row>
    <row r="9" spans="1:27" ht="33.75" x14ac:dyDescent="0.25">
      <c r="A9" s="4" t="s">
        <v>33</v>
      </c>
      <c r="B9" s="5" t="s">
        <v>34</v>
      </c>
      <c r="C9" s="6" t="s">
        <v>50</v>
      </c>
      <c r="D9" s="4" t="s">
        <v>36</v>
      </c>
      <c r="E9" s="4" t="s">
        <v>37</v>
      </c>
      <c r="F9" s="4" t="s">
        <v>37</v>
      </c>
      <c r="G9" s="4" t="s">
        <v>51</v>
      </c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13855000000</v>
      </c>
      <c r="R9" s="7">
        <v>0</v>
      </c>
      <c r="S9" s="7">
        <v>13855000000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</row>
    <row r="10" spans="1:27" ht="22.5" x14ac:dyDescent="0.2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37</v>
      </c>
      <c r="F10" s="4" t="s">
        <v>43</v>
      </c>
      <c r="G10" s="4" t="s">
        <v>37</v>
      </c>
      <c r="H10" s="4"/>
      <c r="I10" s="4"/>
      <c r="J10" s="4"/>
      <c r="K10" s="4"/>
      <c r="L10" s="4"/>
      <c r="M10" s="4" t="s">
        <v>38</v>
      </c>
      <c r="N10" s="4" t="s">
        <v>45</v>
      </c>
      <c r="O10" s="4" t="s">
        <v>46</v>
      </c>
      <c r="P10" s="5" t="s">
        <v>41</v>
      </c>
      <c r="Q10" s="7">
        <v>885000000</v>
      </c>
      <c r="R10" s="7">
        <v>863156099</v>
      </c>
      <c r="S10" s="7">
        <v>24783493</v>
      </c>
      <c r="T10" s="7">
        <v>1723372606</v>
      </c>
      <c r="U10" s="7">
        <v>0</v>
      </c>
      <c r="V10" s="7">
        <v>1722938361</v>
      </c>
      <c r="W10" s="7">
        <v>434245</v>
      </c>
      <c r="X10" s="7">
        <v>1722938361</v>
      </c>
      <c r="Y10" s="7">
        <v>1722938361</v>
      </c>
      <c r="Z10" s="7">
        <v>1722188217</v>
      </c>
      <c r="AA10" s="7">
        <v>1722188217</v>
      </c>
    </row>
    <row r="11" spans="1:27" ht="22.5" x14ac:dyDescent="0.25">
      <c r="A11" s="4" t="s">
        <v>33</v>
      </c>
      <c r="B11" s="5" t="s">
        <v>34</v>
      </c>
      <c r="C11" s="6" t="s">
        <v>54</v>
      </c>
      <c r="D11" s="4" t="s">
        <v>36</v>
      </c>
      <c r="E11" s="4" t="s">
        <v>37</v>
      </c>
      <c r="F11" s="4" t="s">
        <v>43</v>
      </c>
      <c r="G11" s="4" t="s">
        <v>43</v>
      </c>
      <c r="H11" s="4"/>
      <c r="I11" s="4"/>
      <c r="J11" s="4"/>
      <c r="K11" s="4"/>
      <c r="L11" s="4"/>
      <c r="M11" s="4" t="s">
        <v>38</v>
      </c>
      <c r="N11" s="4" t="s">
        <v>45</v>
      </c>
      <c r="O11" s="4" t="s">
        <v>46</v>
      </c>
      <c r="P11" s="5" t="s">
        <v>55</v>
      </c>
      <c r="Q11" s="7">
        <v>332000000</v>
      </c>
      <c r="R11" s="7">
        <v>277709782</v>
      </c>
      <c r="S11" s="7">
        <v>44462763</v>
      </c>
      <c r="T11" s="7">
        <v>565247019</v>
      </c>
      <c r="U11" s="7">
        <v>0</v>
      </c>
      <c r="V11" s="7">
        <v>564377033.08000004</v>
      </c>
      <c r="W11" s="7">
        <v>869985.92</v>
      </c>
      <c r="X11" s="7">
        <v>564377033.08000004</v>
      </c>
      <c r="Y11" s="7">
        <v>564377033.08000004</v>
      </c>
      <c r="Z11" s="7">
        <v>564377033.08000004</v>
      </c>
      <c r="AA11" s="7">
        <v>564377033.08000004</v>
      </c>
    </row>
    <row r="12" spans="1:27" ht="33.75" x14ac:dyDescent="0.25">
      <c r="A12" s="4" t="s">
        <v>33</v>
      </c>
      <c r="B12" s="5" t="s">
        <v>34</v>
      </c>
      <c r="C12" s="6" t="s">
        <v>56</v>
      </c>
      <c r="D12" s="4" t="s">
        <v>36</v>
      </c>
      <c r="E12" s="4" t="s">
        <v>37</v>
      </c>
      <c r="F12" s="4" t="s">
        <v>43</v>
      </c>
      <c r="G12" s="4" t="s">
        <v>48</v>
      </c>
      <c r="H12" s="4"/>
      <c r="I12" s="4"/>
      <c r="J12" s="4"/>
      <c r="K12" s="4"/>
      <c r="L12" s="4"/>
      <c r="M12" s="4" t="s">
        <v>38</v>
      </c>
      <c r="N12" s="4" t="s">
        <v>45</v>
      </c>
      <c r="O12" s="4" t="s">
        <v>46</v>
      </c>
      <c r="P12" s="5" t="s">
        <v>49</v>
      </c>
      <c r="Q12" s="7">
        <v>34000000</v>
      </c>
      <c r="R12" s="7">
        <v>0</v>
      </c>
      <c r="S12" s="7">
        <v>23337076</v>
      </c>
      <c r="T12" s="7">
        <v>10662924</v>
      </c>
      <c r="U12" s="7">
        <v>0</v>
      </c>
      <c r="V12" s="7">
        <v>10662924</v>
      </c>
      <c r="W12" s="7">
        <v>0</v>
      </c>
      <c r="X12" s="7">
        <v>10662924</v>
      </c>
      <c r="Y12" s="7">
        <v>10662924</v>
      </c>
      <c r="Z12" s="7">
        <v>10662924</v>
      </c>
      <c r="AA12" s="7">
        <v>10662924</v>
      </c>
    </row>
    <row r="13" spans="1:27" ht="22.5" x14ac:dyDescent="0.25">
      <c r="A13" s="4" t="s">
        <v>33</v>
      </c>
      <c r="B13" s="5" t="s">
        <v>34</v>
      </c>
      <c r="C13" s="6" t="s">
        <v>57</v>
      </c>
      <c r="D13" s="4" t="s">
        <v>36</v>
      </c>
      <c r="E13" s="4" t="s">
        <v>43</v>
      </c>
      <c r="F13" s="4" t="s">
        <v>37</v>
      </c>
      <c r="G13" s="4"/>
      <c r="H13" s="4"/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58</v>
      </c>
      <c r="Q13" s="7">
        <v>109148000000</v>
      </c>
      <c r="R13" s="7">
        <v>7000000000</v>
      </c>
      <c r="S13" s="7">
        <v>87897822467</v>
      </c>
      <c r="T13" s="7">
        <v>28250177533</v>
      </c>
      <c r="U13" s="7">
        <v>0</v>
      </c>
      <c r="V13" s="7">
        <v>28218681218.529999</v>
      </c>
      <c r="W13" s="7">
        <v>31496314.469999999</v>
      </c>
      <c r="X13" s="7">
        <v>28218681218.529999</v>
      </c>
      <c r="Y13" s="7">
        <v>17097223611.870001</v>
      </c>
      <c r="Z13" s="7">
        <v>17097223611.870001</v>
      </c>
      <c r="AA13" s="7">
        <v>17097223611.870001</v>
      </c>
    </row>
    <row r="14" spans="1:27" ht="22.5" x14ac:dyDescent="0.25">
      <c r="A14" s="4" t="s">
        <v>33</v>
      </c>
      <c r="B14" s="5" t="s">
        <v>34</v>
      </c>
      <c r="C14" s="6" t="s">
        <v>57</v>
      </c>
      <c r="D14" s="4" t="s">
        <v>36</v>
      </c>
      <c r="E14" s="4" t="s">
        <v>43</v>
      </c>
      <c r="F14" s="4" t="s">
        <v>37</v>
      </c>
      <c r="G14" s="4"/>
      <c r="H14" s="4"/>
      <c r="I14" s="4"/>
      <c r="J14" s="4"/>
      <c r="K14" s="4"/>
      <c r="L14" s="4"/>
      <c r="M14" s="4" t="s">
        <v>38</v>
      </c>
      <c r="N14" s="4" t="s">
        <v>45</v>
      </c>
      <c r="O14" s="4" t="s">
        <v>46</v>
      </c>
      <c r="P14" s="5" t="s">
        <v>58</v>
      </c>
      <c r="Q14" s="7">
        <v>1842000000</v>
      </c>
      <c r="R14" s="7">
        <v>138350973</v>
      </c>
      <c r="S14" s="7">
        <v>49271920</v>
      </c>
      <c r="T14" s="7">
        <v>1931079053</v>
      </c>
      <c r="U14" s="7">
        <v>0</v>
      </c>
      <c r="V14" s="7">
        <v>1812659073.8199999</v>
      </c>
      <c r="W14" s="7">
        <v>118419979.18000001</v>
      </c>
      <c r="X14" s="7">
        <v>1812659073.8199999</v>
      </c>
      <c r="Y14" s="7">
        <v>1747050977.8199999</v>
      </c>
      <c r="Z14" s="7">
        <v>1669989701.8199999</v>
      </c>
      <c r="AA14" s="7">
        <v>1669989701.8199999</v>
      </c>
    </row>
    <row r="15" spans="1:27" ht="22.5" x14ac:dyDescent="0.25">
      <c r="A15" s="4" t="s">
        <v>33</v>
      </c>
      <c r="B15" s="5" t="s">
        <v>34</v>
      </c>
      <c r="C15" s="6" t="s">
        <v>59</v>
      </c>
      <c r="D15" s="4" t="s">
        <v>36</v>
      </c>
      <c r="E15" s="4" t="s">
        <v>43</v>
      </c>
      <c r="F15" s="4" t="s">
        <v>43</v>
      </c>
      <c r="G15" s="4"/>
      <c r="H15" s="4"/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60</v>
      </c>
      <c r="Q15" s="7">
        <v>432819000000</v>
      </c>
      <c r="R15" s="7">
        <v>148105948547</v>
      </c>
      <c r="S15" s="7">
        <v>11842321161</v>
      </c>
      <c r="T15" s="7">
        <v>569082627386</v>
      </c>
      <c r="U15" s="7">
        <v>0</v>
      </c>
      <c r="V15" s="7">
        <v>566232227641.10999</v>
      </c>
      <c r="W15" s="7">
        <v>2850399744.8899999</v>
      </c>
      <c r="X15" s="7">
        <v>566232227641.10999</v>
      </c>
      <c r="Y15" s="7">
        <v>462233288091.638</v>
      </c>
      <c r="Z15" s="7">
        <v>462230533091.638</v>
      </c>
      <c r="AA15" s="7">
        <v>462230533091.638</v>
      </c>
    </row>
    <row r="16" spans="1:27" ht="22.5" x14ac:dyDescent="0.25">
      <c r="A16" s="4" t="s">
        <v>33</v>
      </c>
      <c r="B16" s="5" t="s">
        <v>34</v>
      </c>
      <c r="C16" s="6" t="s">
        <v>59</v>
      </c>
      <c r="D16" s="4" t="s">
        <v>36</v>
      </c>
      <c r="E16" s="4" t="s">
        <v>43</v>
      </c>
      <c r="F16" s="4" t="s">
        <v>43</v>
      </c>
      <c r="G16" s="4"/>
      <c r="H16" s="4"/>
      <c r="I16" s="4"/>
      <c r="J16" s="4"/>
      <c r="K16" s="4"/>
      <c r="L16" s="4"/>
      <c r="M16" s="4" t="s">
        <v>38</v>
      </c>
      <c r="N16" s="4" t="s">
        <v>45</v>
      </c>
      <c r="O16" s="4" t="s">
        <v>46</v>
      </c>
      <c r="P16" s="5" t="s">
        <v>60</v>
      </c>
      <c r="Q16" s="7">
        <v>31625000000</v>
      </c>
      <c r="R16" s="7">
        <v>110741273</v>
      </c>
      <c r="S16" s="7">
        <v>1355282875</v>
      </c>
      <c r="T16" s="7">
        <v>30380458398</v>
      </c>
      <c r="U16" s="7">
        <v>0</v>
      </c>
      <c r="V16" s="7">
        <v>29811821033.689999</v>
      </c>
      <c r="W16" s="7">
        <v>568637364.30999994</v>
      </c>
      <c r="X16" s="7">
        <v>29811821033.689999</v>
      </c>
      <c r="Y16" s="7">
        <v>29731309301.689999</v>
      </c>
      <c r="Z16" s="7">
        <v>25894527434.560001</v>
      </c>
      <c r="AA16" s="7">
        <v>25894527434.560001</v>
      </c>
    </row>
    <row r="17" spans="1:27" ht="33.75" x14ac:dyDescent="0.25">
      <c r="A17" s="4" t="s">
        <v>33</v>
      </c>
      <c r="B17" s="5" t="s">
        <v>34</v>
      </c>
      <c r="C17" s="6" t="s">
        <v>61</v>
      </c>
      <c r="D17" s="4" t="s">
        <v>36</v>
      </c>
      <c r="E17" s="4" t="s">
        <v>48</v>
      </c>
      <c r="F17" s="4" t="s">
        <v>51</v>
      </c>
      <c r="G17" s="4" t="s">
        <v>43</v>
      </c>
      <c r="H17" s="4" t="s">
        <v>62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63</v>
      </c>
      <c r="Q17" s="7">
        <v>0</v>
      </c>
      <c r="R17" s="7">
        <v>2097894</v>
      </c>
      <c r="S17" s="7">
        <v>0</v>
      </c>
      <c r="T17" s="7">
        <v>2097894</v>
      </c>
      <c r="U17" s="7">
        <v>0</v>
      </c>
      <c r="V17" s="7">
        <v>0</v>
      </c>
      <c r="W17" s="7">
        <v>2097894</v>
      </c>
      <c r="X17" s="7">
        <v>0</v>
      </c>
      <c r="Y17" s="7">
        <v>0</v>
      </c>
      <c r="Z17" s="7">
        <v>0</v>
      </c>
      <c r="AA17" s="7">
        <v>0</v>
      </c>
    </row>
    <row r="18" spans="1:27" ht="22.5" x14ac:dyDescent="0.25">
      <c r="A18" s="4" t="s">
        <v>33</v>
      </c>
      <c r="B18" s="5" t="s">
        <v>34</v>
      </c>
      <c r="C18" s="6" t="s">
        <v>64</v>
      </c>
      <c r="D18" s="4" t="s">
        <v>36</v>
      </c>
      <c r="E18" s="4" t="s">
        <v>48</v>
      </c>
      <c r="F18" s="4" t="s">
        <v>51</v>
      </c>
      <c r="G18" s="4" t="s">
        <v>43</v>
      </c>
      <c r="H18" s="4" t="s">
        <v>65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66</v>
      </c>
      <c r="Q18" s="7">
        <v>14144000000</v>
      </c>
      <c r="R18" s="7">
        <v>0</v>
      </c>
      <c r="S18" s="7">
        <v>0</v>
      </c>
      <c r="T18" s="7">
        <v>14144000000</v>
      </c>
      <c r="U18" s="7">
        <v>0</v>
      </c>
      <c r="V18" s="7">
        <v>14143300848.5</v>
      </c>
      <c r="W18" s="7">
        <v>699151.5</v>
      </c>
      <c r="X18" s="7">
        <v>14143300848.5</v>
      </c>
      <c r="Y18" s="7">
        <v>12620220571</v>
      </c>
      <c r="Z18" s="7">
        <v>12620220571</v>
      </c>
      <c r="AA18" s="7">
        <v>12620220571</v>
      </c>
    </row>
    <row r="19" spans="1:27" ht="22.5" x14ac:dyDescent="0.25">
      <c r="A19" s="4" t="s">
        <v>33</v>
      </c>
      <c r="B19" s="5" t="s">
        <v>34</v>
      </c>
      <c r="C19" s="6" t="s">
        <v>67</v>
      </c>
      <c r="D19" s="4" t="s">
        <v>36</v>
      </c>
      <c r="E19" s="4" t="s">
        <v>68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69</v>
      </c>
      <c r="Q19" s="7">
        <v>17545000000</v>
      </c>
      <c r="R19" s="7">
        <v>0</v>
      </c>
      <c r="S19" s="7">
        <v>0</v>
      </c>
      <c r="T19" s="7">
        <v>17545000000</v>
      </c>
      <c r="U19" s="7">
        <v>0</v>
      </c>
      <c r="V19" s="7">
        <v>17544999802.939999</v>
      </c>
      <c r="W19" s="7">
        <v>197.06</v>
      </c>
      <c r="X19" s="7">
        <v>17544999802.939999</v>
      </c>
      <c r="Y19" s="7">
        <v>17233778558.939999</v>
      </c>
      <c r="Z19" s="7">
        <v>17233778558.939999</v>
      </c>
      <c r="AA19" s="7">
        <v>17233778558.939999</v>
      </c>
    </row>
    <row r="20" spans="1:27" ht="22.5" x14ac:dyDescent="0.25">
      <c r="A20" s="4" t="s">
        <v>33</v>
      </c>
      <c r="B20" s="5" t="s">
        <v>34</v>
      </c>
      <c r="C20" s="6" t="s">
        <v>70</v>
      </c>
      <c r="D20" s="4" t="s">
        <v>36</v>
      </c>
      <c r="E20" s="4" t="s">
        <v>71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72</v>
      </c>
      <c r="Q20" s="7">
        <v>2721000000</v>
      </c>
      <c r="R20" s="7">
        <v>569053669</v>
      </c>
      <c r="S20" s="7">
        <v>527580380</v>
      </c>
      <c r="T20" s="7">
        <v>2762473289</v>
      </c>
      <c r="U20" s="7">
        <v>0</v>
      </c>
      <c r="V20" s="7">
        <v>2762301270.3200002</v>
      </c>
      <c r="W20" s="7">
        <v>172018.68</v>
      </c>
      <c r="X20" s="7">
        <v>2762301270.3200002</v>
      </c>
      <c r="Y20" s="7">
        <v>2762301270.3200002</v>
      </c>
      <c r="Z20" s="7">
        <v>2762301270.3200002</v>
      </c>
      <c r="AA20" s="7">
        <v>2762301270.3200002</v>
      </c>
    </row>
    <row r="21" spans="1:27" ht="22.5" x14ac:dyDescent="0.25">
      <c r="A21" s="4" t="s">
        <v>33</v>
      </c>
      <c r="B21" s="5" t="s">
        <v>34</v>
      </c>
      <c r="C21" s="6" t="s">
        <v>73</v>
      </c>
      <c r="D21" s="4" t="s">
        <v>36</v>
      </c>
      <c r="E21" s="4" t="s">
        <v>71</v>
      </c>
      <c r="F21" s="4" t="s">
        <v>48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74</v>
      </c>
      <c r="Q21" s="7">
        <v>0</v>
      </c>
      <c r="R21" s="7">
        <v>1164626785</v>
      </c>
      <c r="S21" s="7">
        <v>90475635</v>
      </c>
      <c r="T21" s="7">
        <v>1074151150</v>
      </c>
      <c r="U21" s="7">
        <v>0</v>
      </c>
      <c r="V21" s="7">
        <v>256856511.80000001</v>
      </c>
      <c r="W21" s="7">
        <v>817294638.20000005</v>
      </c>
      <c r="X21" s="7">
        <v>256856511.80000001</v>
      </c>
      <c r="Y21" s="7">
        <v>256856511.80000001</v>
      </c>
      <c r="Z21" s="7">
        <v>256856511.80000001</v>
      </c>
      <c r="AA21" s="7">
        <v>256856511.80000001</v>
      </c>
    </row>
    <row r="22" spans="1:27" ht="22.5" x14ac:dyDescent="0.25">
      <c r="A22" s="4" t="s">
        <v>33</v>
      </c>
      <c r="B22" s="5" t="s">
        <v>34</v>
      </c>
      <c r="C22" s="6" t="s">
        <v>75</v>
      </c>
      <c r="D22" s="4" t="s">
        <v>36</v>
      </c>
      <c r="E22" s="4" t="s">
        <v>71</v>
      </c>
      <c r="F22" s="4" t="s">
        <v>51</v>
      </c>
      <c r="G22" s="4" t="s">
        <v>48</v>
      </c>
      <c r="H22" s="4"/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76</v>
      </c>
      <c r="Q22" s="7">
        <v>86000000</v>
      </c>
      <c r="R22" s="7">
        <v>62000000</v>
      </c>
      <c r="S22" s="7">
        <v>127221500</v>
      </c>
      <c r="T22" s="7">
        <v>20778500</v>
      </c>
      <c r="U22" s="7">
        <v>0</v>
      </c>
      <c r="V22" s="7">
        <v>19252287</v>
      </c>
      <c r="W22" s="7">
        <v>1526213</v>
      </c>
      <c r="X22" s="7">
        <v>19252287</v>
      </c>
      <c r="Y22" s="7">
        <v>19252287</v>
      </c>
      <c r="Z22" s="7">
        <v>19252287</v>
      </c>
      <c r="AA22" s="7">
        <v>19252287</v>
      </c>
    </row>
    <row r="23" spans="1:27" ht="22.5" x14ac:dyDescent="0.25">
      <c r="A23" s="4" t="s">
        <v>33</v>
      </c>
      <c r="B23" s="5" t="s">
        <v>34</v>
      </c>
      <c r="C23" s="6" t="s">
        <v>77</v>
      </c>
      <c r="D23" s="4" t="s">
        <v>36</v>
      </c>
      <c r="E23" s="4" t="s">
        <v>71</v>
      </c>
      <c r="F23" s="4" t="s">
        <v>51</v>
      </c>
      <c r="G23" s="4" t="s">
        <v>51</v>
      </c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78</v>
      </c>
      <c r="Q23" s="7">
        <v>0</v>
      </c>
      <c r="R23" s="7">
        <v>2173170297</v>
      </c>
      <c r="S23" s="7">
        <v>0</v>
      </c>
      <c r="T23" s="7">
        <v>2173170297</v>
      </c>
      <c r="U23" s="7">
        <v>0</v>
      </c>
      <c r="V23" s="7">
        <v>2173170297</v>
      </c>
      <c r="W23" s="7">
        <v>0</v>
      </c>
      <c r="X23" s="7">
        <v>2173170297</v>
      </c>
      <c r="Y23" s="7">
        <v>2173170297</v>
      </c>
      <c r="Z23" s="7">
        <v>2173170297</v>
      </c>
      <c r="AA23" s="7">
        <v>2173170297</v>
      </c>
    </row>
    <row r="24" spans="1:27" ht="22.5" x14ac:dyDescent="0.25">
      <c r="A24" s="4" t="s">
        <v>33</v>
      </c>
      <c r="B24" s="5" t="s">
        <v>34</v>
      </c>
      <c r="C24" s="6" t="s">
        <v>79</v>
      </c>
      <c r="D24" s="4" t="s">
        <v>36</v>
      </c>
      <c r="E24" s="4" t="s">
        <v>71</v>
      </c>
      <c r="F24" s="4" t="s">
        <v>80</v>
      </c>
      <c r="G24" s="4"/>
      <c r="H24" s="4"/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81</v>
      </c>
      <c r="Q24" s="7">
        <v>0</v>
      </c>
      <c r="R24" s="7">
        <v>1579554703</v>
      </c>
      <c r="S24" s="7">
        <v>126461</v>
      </c>
      <c r="T24" s="7">
        <v>1579428242</v>
      </c>
      <c r="U24" s="7">
        <v>0</v>
      </c>
      <c r="V24" s="7">
        <v>1578761242</v>
      </c>
      <c r="W24" s="7">
        <v>667000</v>
      </c>
      <c r="X24" s="7">
        <v>1578761242</v>
      </c>
      <c r="Y24" s="7">
        <v>1578761242</v>
      </c>
      <c r="Z24" s="7">
        <v>1578761242</v>
      </c>
      <c r="AA24" s="7">
        <v>1578761242</v>
      </c>
    </row>
    <row r="25" spans="1:27" ht="45" x14ac:dyDescent="0.25">
      <c r="A25" s="4" t="s">
        <v>33</v>
      </c>
      <c r="B25" s="5" t="s">
        <v>34</v>
      </c>
      <c r="C25" s="6" t="s">
        <v>82</v>
      </c>
      <c r="D25" s="4" t="s">
        <v>83</v>
      </c>
      <c r="E25" s="4" t="s">
        <v>84</v>
      </c>
      <c r="F25" s="4" t="s">
        <v>85</v>
      </c>
      <c r="G25" s="4" t="s">
        <v>86</v>
      </c>
      <c r="H25" s="4"/>
      <c r="I25" s="4"/>
      <c r="J25" s="4"/>
      <c r="K25" s="4"/>
      <c r="L25" s="4"/>
      <c r="M25" s="4" t="s">
        <v>38</v>
      </c>
      <c r="N25" s="4" t="s">
        <v>87</v>
      </c>
      <c r="O25" s="4" t="s">
        <v>40</v>
      </c>
      <c r="P25" s="5" t="s">
        <v>88</v>
      </c>
      <c r="Q25" s="7">
        <v>78029700000</v>
      </c>
      <c r="R25" s="7">
        <v>0</v>
      </c>
      <c r="S25" s="7">
        <v>78029700000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</row>
    <row r="26" spans="1:27" ht="33.75" x14ac:dyDescent="0.25">
      <c r="A26" s="4" t="s">
        <v>33</v>
      </c>
      <c r="B26" s="5" t="s">
        <v>34</v>
      </c>
      <c r="C26" s="6" t="s">
        <v>89</v>
      </c>
      <c r="D26" s="4" t="s">
        <v>83</v>
      </c>
      <c r="E26" s="4" t="s">
        <v>84</v>
      </c>
      <c r="F26" s="4" t="s">
        <v>85</v>
      </c>
      <c r="G26" s="4" t="s">
        <v>90</v>
      </c>
      <c r="H26" s="4"/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91</v>
      </c>
      <c r="Q26" s="7">
        <v>30000000000</v>
      </c>
      <c r="R26" s="7">
        <v>0</v>
      </c>
      <c r="S26" s="7">
        <v>1952000000</v>
      </c>
      <c r="T26" s="7">
        <v>28048000000</v>
      </c>
      <c r="U26" s="7">
        <v>0</v>
      </c>
      <c r="V26" s="7">
        <v>28048000000</v>
      </c>
      <c r="W26" s="7">
        <v>0</v>
      </c>
      <c r="X26" s="7">
        <v>28048000000</v>
      </c>
      <c r="Y26" s="7">
        <v>15317655052.879999</v>
      </c>
      <c r="Z26" s="7">
        <v>15317655052.879999</v>
      </c>
      <c r="AA26" s="7">
        <v>15317655052.879999</v>
      </c>
    </row>
    <row r="27" spans="1:27" ht="33.75" x14ac:dyDescent="0.25">
      <c r="A27" s="4" t="s">
        <v>33</v>
      </c>
      <c r="B27" s="5" t="s">
        <v>34</v>
      </c>
      <c r="C27" s="6" t="s">
        <v>89</v>
      </c>
      <c r="D27" s="4" t="s">
        <v>83</v>
      </c>
      <c r="E27" s="4" t="s">
        <v>84</v>
      </c>
      <c r="F27" s="4" t="s">
        <v>85</v>
      </c>
      <c r="G27" s="4" t="s">
        <v>90</v>
      </c>
      <c r="H27" s="4"/>
      <c r="I27" s="4"/>
      <c r="J27" s="4"/>
      <c r="K27" s="4"/>
      <c r="L27" s="4"/>
      <c r="M27" s="4" t="s">
        <v>38</v>
      </c>
      <c r="N27" s="4" t="s">
        <v>87</v>
      </c>
      <c r="O27" s="4" t="s">
        <v>40</v>
      </c>
      <c r="P27" s="5" t="s">
        <v>91</v>
      </c>
      <c r="Q27" s="7">
        <v>12000000000</v>
      </c>
      <c r="R27" s="7">
        <v>0</v>
      </c>
      <c r="S27" s="7">
        <v>0</v>
      </c>
      <c r="T27" s="7">
        <v>12000000000</v>
      </c>
      <c r="U27" s="7">
        <v>0</v>
      </c>
      <c r="V27" s="7">
        <v>11999998316.110001</v>
      </c>
      <c r="W27" s="7">
        <v>1683.89</v>
      </c>
      <c r="X27" s="7">
        <v>11999998316.110001</v>
      </c>
      <c r="Y27" s="7">
        <v>11730331863.030001</v>
      </c>
      <c r="Z27" s="7">
        <v>11730331863.030001</v>
      </c>
      <c r="AA27" s="7">
        <v>11730331863.030001</v>
      </c>
    </row>
    <row r="28" spans="1:27" ht="67.5" x14ac:dyDescent="0.25">
      <c r="A28" s="4" t="s">
        <v>33</v>
      </c>
      <c r="B28" s="5" t="s">
        <v>34</v>
      </c>
      <c r="C28" s="6" t="s">
        <v>92</v>
      </c>
      <c r="D28" s="4" t="s">
        <v>83</v>
      </c>
      <c r="E28" s="4" t="s">
        <v>84</v>
      </c>
      <c r="F28" s="4" t="s">
        <v>85</v>
      </c>
      <c r="G28" s="4" t="s">
        <v>93</v>
      </c>
      <c r="H28" s="4"/>
      <c r="I28" s="4"/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94</v>
      </c>
      <c r="Q28" s="7">
        <v>40000000000</v>
      </c>
      <c r="R28" s="7">
        <v>0</v>
      </c>
      <c r="S28" s="7">
        <v>0</v>
      </c>
      <c r="T28" s="7">
        <v>40000000000</v>
      </c>
      <c r="U28" s="7">
        <v>0</v>
      </c>
      <c r="V28" s="7">
        <v>39085677819.709999</v>
      </c>
      <c r="W28" s="7">
        <v>914322180.28999996</v>
      </c>
      <c r="X28" s="7">
        <v>39085677819.709999</v>
      </c>
      <c r="Y28" s="7">
        <v>18347481221.77</v>
      </c>
      <c r="Z28" s="7">
        <v>18347481221.77</v>
      </c>
      <c r="AA28" s="7">
        <v>18347481221.77</v>
      </c>
    </row>
    <row r="29" spans="1:27" ht="67.5" x14ac:dyDescent="0.25">
      <c r="A29" s="4" t="s">
        <v>33</v>
      </c>
      <c r="B29" s="5" t="s">
        <v>34</v>
      </c>
      <c r="C29" s="6" t="s">
        <v>92</v>
      </c>
      <c r="D29" s="4" t="s">
        <v>83</v>
      </c>
      <c r="E29" s="4" t="s">
        <v>84</v>
      </c>
      <c r="F29" s="4" t="s">
        <v>85</v>
      </c>
      <c r="G29" s="4" t="s">
        <v>93</v>
      </c>
      <c r="H29" s="4"/>
      <c r="I29" s="4"/>
      <c r="J29" s="4"/>
      <c r="K29" s="4"/>
      <c r="L29" s="4"/>
      <c r="M29" s="4" t="s">
        <v>38</v>
      </c>
      <c r="N29" s="4" t="s">
        <v>87</v>
      </c>
      <c r="O29" s="4" t="s">
        <v>40</v>
      </c>
      <c r="P29" s="5" t="s">
        <v>94</v>
      </c>
      <c r="Q29" s="7">
        <v>16500000000</v>
      </c>
      <c r="R29" s="7">
        <v>3000000000</v>
      </c>
      <c r="S29" s="7">
        <v>0</v>
      </c>
      <c r="T29" s="7">
        <v>19500000000</v>
      </c>
      <c r="U29" s="7">
        <v>0</v>
      </c>
      <c r="V29" s="7">
        <v>19499999690.5</v>
      </c>
      <c r="W29" s="7">
        <v>309.5</v>
      </c>
      <c r="X29" s="7">
        <v>19499999690.5</v>
      </c>
      <c r="Y29" s="7">
        <v>7833506591</v>
      </c>
      <c r="Z29" s="7">
        <v>7833506591</v>
      </c>
      <c r="AA29" s="7">
        <v>7833506591</v>
      </c>
    </row>
    <row r="30" spans="1:27" ht="45" x14ac:dyDescent="0.25">
      <c r="A30" s="4" t="s">
        <v>33</v>
      </c>
      <c r="B30" s="5" t="s">
        <v>34</v>
      </c>
      <c r="C30" s="6" t="s">
        <v>95</v>
      </c>
      <c r="D30" s="4" t="s">
        <v>83</v>
      </c>
      <c r="E30" s="4" t="s">
        <v>84</v>
      </c>
      <c r="F30" s="4" t="s">
        <v>85</v>
      </c>
      <c r="G30" s="4" t="s">
        <v>96</v>
      </c>
      <c r="H30" s="4"/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97</v>
      </c>
      <c r="Q30" s="7">
        <v>5000000000</v>
      </c>
      <c r="R30" s="7">
        <v>0</v>
      </c>
      <c r="S30" s="7">
        <v>0</v>
      </c>
      <c r="T30" s="7">
        <v>5000000000</v>
      </c>
      <c r="U30" s="7">
        <v>0</v>
      </c>
      <c r="V30" s="7">
        <v>4824834591.4300003</v>
      </c>
      <c r="W30" s="7">
        <v>175165408.56999999</v>
      </c>
      <c r="X30" s="7">
        <v>4824834591.4300003</v>
      </c>
      <c r="Y30" s="7">
        <v>4824834591.4300003</v>
      </c>
      <c r="Z30" s="7">
        <v>4824834591.4300003</v>
      </c>
      <c r="AA30" s="7">
        <v>4824834591.4300003</v>
      </c>
    </row>
    <row r="31" spans="1:27" ht="45" x14ac:dyDescent="0.25">
      <c r="A31" s="4" t="s">
        <v>33</v>
      </c>
      <c r="B31" s="5" t="s">
        <v>34</v>
      </c>
      <c r="C31" s="6" t="s">
        <v>98</v>
      </c>
      <c r="D31" s="4" t="s">
        <v>83</v>
      </c>
      <c r="E31" s="4" t="s">
        <v>84</v>
      </c>
      <c r="F31" s="4" t="s">
        <v>85</v>
      </c>
      <c r="G31" s="4" t="s">
        <v>99</v>
      </c>
      <c r="H31" s="4"/>
      <c r="I31" s="4"/>
      <c r="J31" s="4"/>
      <c r="K31" s="4"/>
      <c r="L31" s="4"/>
      <c r="M31" s="4" t="s">
        <v>38</v>
      </c>
      <c r="N31" s="4" t="s">
        <v>87</v>
      </c>
      <c r="O31" s="4" t="s">
        <v>40</v>
      </c>
      <c r="P31" s="5" t="s">
        <v>100</v>
      </c>
      <c r="Q31" s="7">
        <v>3000000000</v>
      </c>
      <c r="R31" s="7">
        <v>0</v>
      </c>
      <c r="S31" s="7">
        <v>0</v>
      </c>
      <c r="T31" s="7">
        <v>3000000000</v>
      </c>
      <c r="U31" s="7">
        <v>0</v>
      </c>
      <c r="V31" s="7">
        <v>2999998800</v>
      </c>
      <c r="W31" s="7">
        <v>1200</v>
      </c>
      <c r="X31" s="7">
        <v>2999998800</v>
      </c>
      <c r="Y31" s="7">
        <v>0</v>
      </c>
      <c r="Z31" s="7">
        <v>0</v>
      </c>
      <c r="AA31" s="7">
        <v>0</v>
      </c>
    </row>
    <row r="32" spans="1:27" ht="67.5" x14ac:dyDescent="0.25">
      <c r="A32" s="4" t="s">
        <v>33</v>
      </c>
      <c r="B32" s="5" t="s">
        <v>34</v>
      </c>
      <c r="C32" s="6" t="s">
        <v>101</v>
      </c>
      <c r="D32" s="4" t="s">
        <v>83</v>
      </c>
      <c r="E32" s="4" t="s">
        <v>84</v>
      </c>
      <c r="F32" s="4" t="s">
        <v>85</v>
      </c>
      <c r="G32" s="4" t="s">
        <v>102</v>
      </c>
      <c r="H32" s="4"/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103</v>
      </c>
      <c r="Q32" s="7">
        <v>2000000000</v>
      </c>
      <c r="R32" s="7">
        <v>0</v>
      </c>
      <c r="S32" s="7">
        <v>501072093</v>
      </c>
      <c r="T32" s="7">
        <v>1498927907</v>
      </c>
      <c r="U32" s="7">
        <v>0</v>
      </c>
      <c r="V32" s="7">
        <v>1498927302.23</v>
      </c>
      <c r="W32" s="7">
        <v>604.77</v>
      </c>
      <c r="X32" s="7">
        <v>1498927302.23</v>
      </c>
      <c r="Y32" s="7">
        <v>679318584</v>
      </c>
      <c r="Z32" s="7">
        <v>679318584</v>
      </c>
      <c r="AA32" s="7">
        <v>679318584</v>
      </c>
    </row>
    <row r="33" spans="1:27" ht="56.25" x14ac:dyDescent="0.25">
      <c r="A33" s="4" t="s">
        <v>33</v>
      </c>
      <c r="B33" s="5" t="s">
        <v>34</v>
      </c>
      <c r="C33" s="6" t="s">
        <v>104</v>
      </c>
      <c r="D33" s="4" t="s">
        <v>83</v>
      </c>
      <c r="E33" s="4" t="s">
        <v>84</v>
      </c>
      <c r="F33" s="4" t="s">
        <v>85</v>
      </c>
      <c r="G33" s="4" t="s">
        <v>105</v>
      </c>
      <c r="H33" s="4"/>
      <c r="I33" s="4"/>
      <c r="J33" s="4"/>
      <c r="K33" s="4"/>
      <c r="L33" s="4"/>
      <c r="M33" s="4" t="s">
        <v>38</v>
      </c>
      <c r="N33" s="4" t="s">
        <v>87</v>
      </c>
      <c r="O33" s="4" t="s">
        <v>40</v>
      </c>
      <c r="P33" s="5" t="s">
        <v>106</v>
      </c>
      <c r="Q33" s="7">
        <v>3000000000</v>
      </c>
      <c r="R33" s="7">
        <v>0</v>
      </c>
      <c r="S33" s="7">
        <v>2531731900</v>
      </c>
      <c r="T33" s="7">
        <v>468268100</v>
      </c>
      <c r="U33" s="7">
        <v>0</v>
      </c>
      <c r="V33" s="7">
        <v>468268100</v>
      </c>
      <c r="W33" s="7">
        <v>0</v>
      </c>
      <c r="X33" s="7">
        <v>468268100</v>
      </c>
      <c r="Y33" s="7">
        <v>0</v>
      </c>
      <c r="Z33" s="7">
        <v>0</v>
      </c>
      <c r="AA33" s="7">
        <v>0</v>
      </c>
    </row>
    <row r="34" spans="1:27" ht="45" x14ac:dyDescent="0.25">
      <c r="A34" s="4" t="s">
        <v>33</v>
      </c>
      <c r="B34" s="5" t="s">
        <v>34</v>
      </c>
      <c r="C34" s="6" t="s">
        <v>107</v>
      </c>
      <c r="D34" s="4" t="s">
        <v>83</v>
      </c>
      <c r="E34" s="4" t="s">
        <v>84</v>
      </c>
      <c r="F34" s="4" t="s">
        <v>85</v>
      </c>
      <c r="G34" s="4" t="s">
        <v>108</v>
      </c>
      <c r="H34" s="4"/>
      <c r="I34" s="4"/>
      <c r="J34" s="4"/>
      <c r="K34" s="4"/>
      <c r="L34" s="4"/>
      <c r="M34" s="4" t="s">
        <v>38</v>
      </c>
      <c r="N34" s="4" t="s">
        <v>87</v>
      </c>
      <c r="O34" s="4" t="s">
        <v>40</v>
      </c>
      <c r="P34" s="5" t="s">
        <v>109</v>
      </c>
      <c r="Q34" s="7">
        <v>1000000000</v>
      </c>
      <c r="R34" s="7">
        <v>0</v>
      </c>
      <c r="S34" s="7">
        <v>2380000</v>
      </c>
      <c r="T34" s="7">
        <v>997620000</v>
      </c>
      <c r="U34" s="7">
        <v>0</v>
      </c>
      <c r="V34" s="7">
        <v>997620000</v>
      </c>
      <c r="W34" s="7">
        <v>0</v>
      </c>
      <c r="X34" s="7">
        <v>997620000</v>
      </c>
      <c r="Y34" s="7">
        <v>997620000</v>
      </c>
      <c r="Z34" s="7">
        <v>997620000</v>
      </c>
      <c r="AA34" s="7">
        <v>997620000</v>
      </c>
    </row>
    <row r="35" spans="1:27" ht="67.5" x14ac:dyDescent="0.25">
      <c r="A35" s="4" t="s">
        <v>33</v>
      </c>
      <c r="B35" s="5" t="s">
        <v>34</v>
      </c>
      <c r="C35" s="6" t="s">
        <v>110</v>
      </c>
      <c r="D35" s="4" t="s">
        <v>83</v>
      </c>
      <c r="E35" s="4" t="s">
        <v>84</v>
      </c>
      <c r="F35" s="4" t="s">
        <v>85</v>
      </c>
      <c r="G35" s="4" t="s">
        <v>111</v>
      </c>
      <c r="H35" s="4"/>
      <c r="I35" s="4"/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112</v>
      </c>
      <c r="Q35" s="7">
        <v>20000000000</v>
      </c>
      <c r="R35" s="7">
        <v>0</v>
      </c>
      <c r="S35" s="7">
        <v>14275476000</v>
      </c>
      <c r="T35" s="7">
        <v>5724524000</v>
      </c>
      <c r="U35" s="7">
        <v>0</v>
      </c>
      <c r="V35" s="7">
        <v>5604176330</v>
      </c>
      <c r="W35" s="7">
        <v>120347670</v>
      </c>
      <c r="X35" s="7">
        <v>5604176330</v>
      </c>
      <c r="Y35" s="7">
        <v>4329113629.3599997</v>
      </c>
      <c r="Z35" s="7">
        <v>4329113629.3599997</v>
      </c>
      <c r="AA35" s="7">
        <v>4329113629.3599997</v>
      </c>
    </row>
    <row r="36" spans="1:27" ht="67.5" x14ac:dyDescent="0.25">
      <c r="A36" s="4" t="s">
        <v>33</v>
      </c>
      <c r="B36" s="5" t="s">
        <v>34</v>
      </c>
      <c r="C36" s="6" t="s">
        <v>110</v>
      </c>
      <c r="D36" s="4" t="s">
        <v>83</v>
      </c>
      <c r="E36" s="4" t="s">
        <v>84</v>
      </c>
      <c r="F36" s="4" t="s">
        <v>85</v>
      </c>
      <c r="G36" s="4" t="s">
        <v>111</v>
      </c>
      <c r="H36" s="4"/>
      <c r="I36" s="4"/>
      <c r="J36" s="4"/>
      <c r="K36" s="4"/>
      <c r="L36" s="4"/>
      <c r="M36" s="4" t="s">
        <v>38</v>
      </c>
      <c r="N36" s="4" t="s">
        <v>87</v>
      </c>
      <c r="O36" s="4" t="s">
        <v>40</v>
      </c>
      <c r="P36" s="5" t="s">
        <v>112</v>
      </c>
      <c r="Q36" s="7">
        <v>8434000000</v>
      </c>
      <c r="R36" s="7">
        <v>0</v>
      </c>
      <c r="S36" s="7">
        <v>3113542940</v>
      </c>
      <c r="T36" s="7">
        <v>5320457060</v>
      </c>
      <c r="U36" s="7">
        <v>0</v>
      </c>
      <c r="V36" s="7">
        <v>5243561384.9399996</v>
      </c>
      <c r="W36" s="7">
        <v>76895675.060000002</v>
      </c>
      <c r="X36" s="7">
        <v>5243561384.9399996</v>
      </c>
      <c r="Y36" s="7">
        <v>4329785970.46</v>
      </c>
      <c r="Z36" s="7">
        <v>4329785970.46</v>
      </c>
      <c r="AA36" s="7">
        <v>4329785970.46</v>
      </c>
    </row>
    <row r="37" spans="1:27" ht="67.5" x14ac:dyDescent="0.25">
      <c r="A37" s="4" t="s">
        <v>33</v>
      </c>
      <c r="B37" s="5" t="s">
        <v>34</v>
      </c>
      <c r="C37" s="6" t="s">
        <v>113</v>
      </c>
      <c r="D37" s="4" t="s">
        <v>83</v>
      </c>
      <c r="E37" s="4" t="s">
        <v>84</v>
      </c>
      <c r="F37" s="4" t="s">
        <v>85</v>
      </c>
      <c r="G37" s="4" t="s">
        <v>114</v>
      </c>
      <c r="H37" s="4"/>
      <c r="I37" s="4"/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115</v>
      </c>
      <c r="Q37" s="7">
        <v>0</v>
      </c>
      <c r="R37" s="7">
        <v>4300000000</v>
      </c>
      <c r="S37" s="7">
        <v>0</v>
      </c>
      <c r="T37" s="7">
        <v>4300000000</v>
      </c>
      <c r="U37" s="7">
        <v>0</v>
      </c>
      <c r="V37" s="7">
        <v>4299969466.1599998</v>
      </c>
      <c r="W37" s="7">
        <v>30533.84</v>
      </c>
      <c r="X37" s="7">
        <v>4299969466.1599998</v>
      </c>
      <c r="Y37" s="7">
        <v>4299969466.1599998</v>
      </c>
      <c r="Z37" s="7">
        <v>4299969466.1599998</v>
      </c>
      <c r="AA37" s="7">
        <v>4299969466.1599998</v>
      </c>
    </row>
    <row r="38" spans="1:27" ht="67.5" x14ac:dyDescent="0.25">
      <c r="A38" s="4" t="s">
        <v>33</v>
      </c>
      <c r="B38" s="5" t="s">
        <v>34</v>
      </c>
      <c r="C38" s="6" t="s">
        <v>113</v>
      </c>
      <c r="D38" s="4" t="s">
        <v>83</v>
      </c>
      <c r="E38" s="4" t="s">
        <v>84</v>
      </c>
      <c r="F38" s="4" t="s">
        <v>85</v>
      </c>
      <c r="G38" s="4" t="s">
        <v>114</v>
      </c>
      <c r="H38" s="4"/>
      <c r="I38" s="4"/>
      <c r="J38" s="4"/>
      <c r="K38" s="4"/>
      <c r="L38" s="4"/>
      <c r="M38" s="4" t="s">
        <v>38</v>
      </c>
      <c r="N38" s="4" t="s">
        <v>87</v>
      </c>
      <c r="O38" s="4" t="s">
        <v>40</v>
      </c>
      <c r="P38" s="5" t="s">
        <v>115</v>
      </c>
      <c r="Q38" s="7">
        <v>3500000000</v>
      </c>
      <c r="R38" s="7">
        <v>0</v>
      </c>
      <c r="S38" s="7">
        <v>300000000</v>
      </c>
      <c r="T38" s="7">
        <v>3200000000</v>
      </c>
      <c r="U38" s="7">
        <v>0</v>
      </c>
      <c r="V38" s="7">
        <v>3199999993.8000002</v>
      </c>
      <c r="W38" s="7">
        <v>6.2</v>
      </c>
      <c r="X38" s="7">
        <v>3199999993.8000002</v>
      </c>
      <c r="Y38" s="7">
        <v>2284630744.8000002</v>
      </c>
      <c r="Z38" s="7">
        <v>2284630744.8000002</v>
      </c>
      <c r="AA38" s="7">
        <v>2284630744.8000002</v>
      </c>
    </row>
    <row r="39" spans="1:27" ht="67.5" x14ac:dyDescent="0.25">
      <c r="A39" s="4" t="s">
        <v>33</v>
      </c>
      <c r="B39" s="5" t="s">
        <v>34</v>
      </c>
      <c r="C39" s="6" t="s">
        <v>116</v>
      </c>
      <c r="D39" s="4" t="s">
        <v>83</v>
      </c>
      <c r="E39" s="4" t="s">
        <v>84</v>
      </c>
      <c r="F39" s="4" t="s">
        <v>85</v>
      </c>
      <c r="G39" s="4" t="s">
        <v>117</v>
      </c>
      <c r="H39" s="4"/>
      <c r="I39" s="4"/>
      <c r="J39" s="4"/>
      <c r="K39" s="4"/>
      <c r="L39" s="4"/>
      <c r="M39" s="4" t="s">
        <v>38</v>
      </c>
      <c r="N39" s="4" t="s">
        <v>87</v>
      </c>
      <c r="O39" s="4" t="s">
        <v>40</v>
      </c>
      <c r="P39" s="5" t="s">
        <v>118</v>
      </c>
      <c r="Q39" s="7">
        <v>3000000000</v>
      </c>
      <c r="R39" s="7">
        <v>0</v>
      </c>
      <c r="S39" s="7">
        <v>553710657</v>
      </c>
      <c r="T39" s="7">
        <v>2446289343</v>
      </c>
      <c r="U39" s="7">
        <v>0</v>
      </c>
      <c r="V39" s="7">
        <v>2446289342.5</v>
      </c>
      <c r="W39" s="7">
        <v>0.5</v>
      </c>
      <c r="X39" s="7">
        <v>2446289342.5</v>
      </c>
      <c r="Y39" s="7">
        <v>2398099043</v>
      </c>
      <c r="Z39" s="7">
        <v>2398099043</v>
      </c>
      <c r="AA39" s="7">
        <v>2398099043</v>
      </c>
    </row>
    <row r="40" spans="1:27" ht="45" x14ac:dyDescent="0.25">
      <c r="A40" s="4" t="s">
        <v>33</v>
      </c>
      <c r="B40" s="5" t="s">
        <v>34</v>
      </c>
      <c r="C40" s="6" t="s">
        <v>119</v>
      </c>
      <c r="D40" s="4" t="s">
        <v>83</v>
      </c>
      <c r="E40" s="4" t="s">
        <v>84</v>
      </c>
      <c r="F40" s="4" t="s">
        <v>85</v>
      </c>
      <c r="G40" s="4" t="s">
        <v>120</v>
      </c>
      <c r="H40" s="4"/>
      <c r="I40" s="4"/>
      <c r="J40" s="4"/>
      <c r="K40" s="4"/>
      <c r="L40" s="4"/>
      <c r="M40" s="4" t="s">
        <v>38</v>
      </c>
      <c r="N40" s="4" t="s">
        <v>87</v>
      </c>
      <c r="O40" s="4" t="s">
        <v>40</v>
      </c>
      <c r="P40" s="5" t="s">
        <v>121</v>
      </c>
      <c r="Q40" s="7">
        <v>5000000000</v>
      </c>
      <c r="R40" s="7">
        <v>0</v>
      </c>
      <c r="S40" s="7">
        <v>0</v>
      </c>
      <c r="T40" s="7">
        <v>5000000000</v>
      </c>
      <c r="U40" s="7">
        <v>0</v>
      </c>
      <c r="V40" s="7">
        <v>4946781503.1999998</v>
      </c>
      <c r="W40" s="7">
        <v>53218496.799999997</v>
      </c>
      <c r="X40" s="7">
        <v>4946781503.1999998</v>
      </c>
      <c r="Y40" s="7">
        <v>960292488.20000005</v>
      </c>
      <c r="Z40" s="7">
        <v>960292488.20000005</v>
      </c>
      <c r="AA40" s="7">
        <v>960292488.20000005</v>
      </c>
    </row>
    <row r="41" spans="1:27" ht="67.5" x14ac:dyDescent="0.25">
      <c r="A41" s="4" t="s">
        <v>33</v>
      </c>
      <c r="B41" s="5" t="s">
        <v>34</v>
      </c>
      <c r="C41" s="6" t="s">
        <v>122</v>
      </c>
      <c r="D41" s="4" t="s">
        <v>83</v>
      </c>
      <c r="E41" s="4" t="s">
        <v>84</v>
      </c>
      <c r="F41" s="4" t="s">
        <v>85</v>
      </c>
      <c r="G41" s="4" t="s">
        <v>123</v>
      </c>
      <c r="H41" s="4"/>
      <c r="I41" s="4"/>
      <c r="J41" s="4"/>
      <c r="K41" s="4"/>
      <c r="L41" s="4"/>
      <c r="M41" s="4" t="s">
        <v>38</v>
      </c>
      <c r="N41" s="4" t="s">
        <v>87</v>
      </c>
      <c r="O41" s="4" t="s">
        <v>40</v>
      </c>
      <c r="P41" s="5" t="s">
        <v>124</v>
      </c>
      <c r="Q41" s="7">
        <v>900000000</v>
      </c>
      <c r="R41" s="7">
        <v>0</v>
      </c>
      <c r="S41" s="7">
        <v>0</v>
      </c>
      <c r="T41" s="7">
        <v>900000000</v>
      </c>
      <c r="U41" s="7">
        <v>0</v>
      </c>
      <c r="V41" s="7">
        <v>899300000</v>
      </c>
      <c r="W41" s="7">
        <v>700000</v>
      </c>
      <c r="X41" s="7">
        <v>899300000</v>
      </c>
      <c r="Y41" s="7">
        <v>884450000</v>
      </c>
      <c r="Z41" s="7">
        <v>884450000</v>
      </c>
      <c r="AA41" s="7">
        <v>884450000</v>
      </c>
    </row>
    <row r="42" spans="1:27" ht="56.25" x14ac:dyDescent="0.25">
      <c r="A42" s="4" t="s">
        <v>33</v>
      </c>
      <c r="B42" s="5" t="s">
        <v>34</v>
      </c>
      <c r="C42" s="6" t="s">
        <v>125</v>
      </c>
      <c r="D42" s="4" t="s">
        <v>83</v>
      </c>
      <c r="E42" s="4" t="s">
        <v>84</v>
      </c>
      <c r="F42" s="4" t="s">
        <v>85</v>
      </c>
      <c r="G42" s="4" t="s">
        <v>126</v>
      </c>
      <c r="H42" s="4"/>
      <c r="I42" s="4"/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127</v>
      </c>
      <c r="Q42" s="7">
        <v>16600000000</v>
      </c>
      <c r="R42" s="7">
        <v>0</v>
      </c>
      <c r="S42" s="7">
        <v>3200000000</v>
      </c>
      <c r="T42" s="7">
        <v>13400000000</v>
      </c>
      <c r="U42" s="7">
        <v>0</v>
      </c>
      <c r="V42" s="7">
        <v>13399993877.73</v>
      </c>
      <c r="W42" s="7">
        <v>6122.27</v>
      </c>
      <c r="X42" s="7">
        <v>13399993877.73</v>
      </c>
      <c r="Y42" s="7">
        <v>1535138360.6800001</v>
      </c>
      <c r="Z42" s="7">
        <v>1535138360.6800001</v>
      </c>
      <c r="AA42" s="7">
        <v>1535138360.6800001</v>
      </c>
    </row>
    <row r="43" spans="1:27" ht="56.25" x14ac:dyDescent="0.25">
      <c r="A43" s="4" t="s">
        <v>33</v>
      </c>
      <c r="B43" s="5" t="s">
        <v>34</v>
      </c>
      <c r="C43" s="6" t="s">
        <v>125</v>
      </c>
      <c r="D43" s="4" t="s">
        <v>83</v>
      </c>
      <c r="E43" s="4" t="s">
        <v>84</v>
      </c>
      <c r="F43" s="4" t="s">
        <v>85</v>
      </c>
      <c r="G43" s="4" t="s">
        <v>126</v>
      </c>
      <c r="H43" s="4"/>
      <c r="I43" s="4"/>
      <c r="J43" s="4"/>
      <c r="K43" s="4"/>
      <c r="L43" s="4"/>
      <c r="M43" s="4" t="s">
        <v>38</v>
      </c>
      <c r="N43" s="4" t="s">
        <v>87</v>
      </c>
      <c r="O43" s="4" t="s">
        <v>40</v>
      </c>
      <c r="P43" s="5" t="s">
        <v>127</v>
      </c>
      <c r="Q43" s="7">
        <v>10000000000</v>
      </c>
      <c r="R43" s="7">
        <v>1500000000</v>
      </c>
      <c r="S43" s="7">
        <v>0</v>
      </c>
      <c r="T43" s="7">
        <v>11500000000</v>
      </c>
      <c r="U43" s="7">
        <v>0</v>
      </c>
      <c r="V43" s="7">
        <v>11499997501.440001</v>
      </c>
      <c r="W43" s="7">
        <v>2498.56</v>
      </c>
      <c r="X43" s="7">
        <v>11499997501.440001</v>
      </c>
      <c r="Y43" s="7">
        <v>2994991371.4299998</v>
      </c>
      <c r="Z43" s="7">
        <v>2994991371.4299998</v>
      </c>
      <c r="AA43" s="7">
        <v>2994991371.4299998</v>
      </c>
    </row>
    <row r="44" spans="1:27" ht="90" x14ac:dyDescent="0.25">
      <c r="A44" s="4" t="s">
        <v>33</v>
      </c>
      <c r="B44" s="5" t="s">
        <v>34</v>
      </c>
      <c r="C44" s="6" t="s">
        <v>128</v>
      </c>
      <c r="D44" s="4" t="s">
        <v>83</v>
      </c>
      <c r="E44" s="4" t="s">
        <v>129</v>
      </c>
      <c r="F44" s="4" t="s">
        <v>85</v>
      </c>
      <c r="G44" s="4" t="s">
        <v>130</v>
      </c>
      <c r="H44" s="4"/>
      <c r="I44" s="4"/>
      <c r="J44" s="4"/>
      <c r="K44" s="4"/>
      <c r="L44" s="4"/>
      <c r="M44" s="4" t="s">
        <v>38</v>
      </c>
      <c r="N44" s="4" t="s">
        <v>87</v>
      </c>
      <c r="O44" s="4" t="s">
        <v>40</v>
      </c>
      <c r="P44" s="5" t="s">
        <v>131</v>
      </c>
      <c r="Q44" s="7">
        <v>5000000000</v>
      </c>
      <c r="R44" s="7">
        <v>0</v>
      </c>
      <c r="S44" s="7">
        <v>1515655</v>
      </c>
      <c r="T44" s="7">
        <v>4998484345</v>
      </c>
      <c r="U44" s="7">
        <v>0</v>
      </c>
      <c r="V44" s="7">
        <v>4998203748.3599997</v>
      </c>
      <c r="W44" s="7">
        <v>280596.64</v>
      </c>
      <c r="X44" s="7">
        <v>4998203748.3599997</v>
      </c>
      <c r="Y44" s="7">
        <v>2505048258.3600001</v>
      </c>
      <c r="Z44" s="7">
        <v>2505048258.3600001</v>
      </c>
      <c r="AA44" s="7">
        <v>2505048258.3600001</v>
      </c>
    </row>
    <row r="45" spans="1:27" ht="67.5" x14ac:dyDescent="0.25">
      <c r="A45" s="4" t="s">
        <v>33</v>
      </c>
      <c r="B45" s="5" t="s">
        <v>34</v>
      </c>
      <c r="C45" s="6" t="s">
        <v>132</v>
      </c>
      <c r="D45" s="4" t="s">
        <v>83</v>
      </c>
      <c r="E45" s="4" t="s">
        <v>129</v>
      </c>
      <c r="F45" s="4" t="s">
        <v>85</v>
      </c>
      <c r="G45" s="4" t="s">
        <v>133</v>
      </c>
      <c r="H45" s="4"/>
      <c r="I45" s="4"/>
      <c r="J45" s="4"/>
      <c r="K45" s="4"/>
      <c r="L45" s="4"/>
      <c r="M45" s="4" t="s">
        <v>38</v>
      </c>
      <c r="N45" s="4" t="s">
        <v>87</v>
      </c>
      <c r="O45" s="4" t="s">
        <v>40</v>
      </c>
      <c r="P45" s="5" t="s">
        <v>134</v>
      </c>
      <c r="Q45" s="7">
        <v>2000000000</v>
      </c>
      <c r="R45" s="7">
        <v>0</v>
      </c>
      <c r="S45" s="7">
        <v>400000000</v>
      </c>
      <c r="T45" s="7">
        <v>1600000000</v>
      </c>
      <c r="U45" s="7">
        <v>0</v>
      </c>
      <c r="V45" s="7">
        <v>1566441238.6400001</v>
      </c>
      <c r="W45" s="7">
        <v>33558761.359999999</v>
      </c>
      <c r="X45" s="7">
        <v>1566441238.6400001</v>
      </c>
      <c r="Y45" s="7">
        <v>1429627988.6400001</v>
      </c>
      <c r="Z45" s="7">
        <v>1429627988.6400001</v>
      </c>
      <c r="AA45" s="7">
        <v>1429627988.6400001</v>
      </c>
    </row>
    <row r="46" spans="1:27" x14ac:dyDescent="0.25">
      <c r="A46" s="4" t="s">
        <v>1</v>
      </c>
      <c r="B46" s="5" t="s">
        <v>1</v>
      </c>
      <c r="C46" s="6" t="s">
        <v>1</v>
      </c>
      <c r="D46" s="4" t="s">
        <v>1</v>
      </c>
      <c r="E46" s="4" t="s">
        <v>1</v>
      </c>
      <c r="F46" s="4" t="s">
        <v>1</v>
      </c>
      <c r="G46" s="4" t="s">
        <v>1</v>
      </c>
      <c r="H46" s="4" t="s">
        <v>1</v>
      </c>
      <c r="I46" s="4" t="s">
        <v>1</v>
      </c>
      <c r="J46" s="4" t="s">
        <v>1</v>
      </c>
      <c r="K46" s="4" t="s">
        <v>1</v>
      </c>
      <c r="L46" s="4" t="s">
        <v>1</v>
      </c>
      <c r="M46" s="4" t="s">
        <v>1</v>
      </c>
      <c r="N46" s="4" t="s">
        <v>1</v>
      </c>
      <c r="O46" s="4" t="s">
        <v>1</v>
      </c>
      <c r="P46" s="5" t="s">
        <v>1</v>
      </c>
      <c r="Q46" s="7">
        <v>1484668700000</v>
      </c>
      <c r="R46" s="7">
        <v>199774599170</v>
      </c>
      <c r="S46" s="7">
        <v>224157922018</v>
      </c>
      <c r="T46" s="7">
        <v>1460285377152</v>
      </c>
      <c r="U46" s="7">
        <v>0</v>
      </c>
      <c r="V46" s="7">
        <v>1453875303126.9299</v>
      </c>
      <c r="W46" s="7">
        <v>6410074025.0700302</v>
      </c>
      <c r="X46" s="7">
        <v>1453875303126.9299</v>
      </c>
      <c r="Y46" s="7">
        <v>1256123601823.9399</v>
      </c>
      <c r="Z46" s="7">
        <v>1252204246436.8101</v>
      </c>
      <c r="AA46" s="7">
        <v>1252204246436.8101</v>
      </c>
    </row>
    <row r="47" spans="1:27" x14ac:dyDescent="0.25">
      <c r="A47" s="4" t="s">
        <v>1</v>
      </c>
      <c r="B47" s="8" t="s">
        <v>1</v>
      </c>
      <c r="C47" s="6" t="s">
        <v>1</v>
      </c>
      <c r="D47" s="4" t="s">
        <v>1</v>
      </c>
      <c r="E47" s="4" t="s">
        <v>1</v>
      </c>
      <c r="F47" s="4" t="s">
        <v>1</v>
      </c>
      <c r="G47" s="4" t="s">
        <v>1</v>
      </c>
      <c r="H47" s="4" t="s">
        <v>1</v>
      </c>
      <c r="I47" s="4" t="s">
        <v>1</v>
      </c>
      <c r="J47" s="4" t="s">
        <v>1</v>
      </c>
      <c r="K47" s="4" t="s">
        <v>1</v>
      </c>
      <c r="L47" s="4" t="s">
        <v>1</v>
      </c>
      <c r="M47" s="4" t="s">
        <v>1</v>
      </c>
      <c r="N47" s="4" t="s">
        <v>1</v>
      </c>
      <c r="O47" s="4" t="s">
        <v>1</v>
      </c>
      <c r="P47" s="5" t="s">
        <v>1</v>
      </c>
      <c r="Q47" s="9" t="s">
        <v>1</v>
      </c>
      <c r="R47" s="9" t="s">
        <v>1</v>
      </c>
      <c r="S47" s="9" t="s">
        <v>1</v>
      </c>
      <c r="T47" s="9" t="s">
        <v>1</v>
      </c>
      <c r="U47" s="9" t="s">
        <v>1</v>
      </c>
      <c r="V47" s="9" t="s">
        <v>1</v>
      </c>
      <c r="W47" s="9" t="s">
        <v>1</v>
      </c>
      <c r="X47" s="9" t="s">
        <v>1</v>
      </c>
      <c r="Y47" s="9" t="s">
        <v>1</v>
      </c>
      <c r="Z47" s="9" t="s">
        <v>1</v>
      </c>
      <c r="AA47" s="9" t="s">
        <v>1</v>
      </c>
    </row>
    <row r="48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7"/>
  <sheetViews>
    <sheetView showGridLines="0" topLeftCell="I1" workbookViewId="0">
      <selection activeCell="P15" sqref="P15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x14ac:dyDescent="0.25">
      <c r="A5" s="4" t="s">
        <v>168</v>
      </c>
      <c r="B5" s="5" t="s">
        <v>167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174664218115</v>
      </c>
      <c r="R5" s="7">
        <v>59529548351</v>
      </c>
      <c r="S5" s="7">
        <v>27159823622</v>
      </c>
      <c r="T5" s="7">
        <v>207033942844</v>
      </c>
      <c r="U5" s="7">
        <v>0</v>
      </c>
      <c r="V5" s="7">
        <v>207032139822.54999</v>
      </c>
      <c r="W5" s="7">
        <v>1803021.45</v>
      </c>
      <c r="X5" s="7">
        <v>207032139822.54999</v>
      </c>
      <c r="Y5" s="7">
        <v>207027446422.54999</v>
      </c>
      <c r="Z5" s="7">
        <v>207027446422.54999</v>
      </c>
      <c r="AA5" s="7">
        <v>207027446422.54999</v>
      </c>
    </row>
    <row r="6" spans="1:27" ht="22.5" x14ac:dyDescent="0.25">
      <c r="A6" s="4" t="s">
        <v>168</v>
      </c>
      <c r="B6" s="5" t="s">
        <v>167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78538000000</v>
      </c>
      <c r="R6" s="7">
        <v>58559059219</v>
      </c>
      <c r="S6" s="7">
        <v>51051444217</v>
      </c>
      <c r="T6" s="7">
        <v>86045615002</v>
      </c>
      <c r="U6" s="7">
        <v>0</v>
      </c>
      <c r="V6" s="7">
        <v>85847813012.240005</v>
      </c>
      <c r="W6" s="7">
        <v>197801989.75999999</v>
      </c>
      <c r="X6" s="7">
        <v>85847813012.240005</v>
      </c>
      <c r="Y6" s="7">
        <v>85800299438.240005</v>
      </c>
      <c r="Z6" s="7">
        <v>85798292338.240005</v>
      </c>
      <c r="AA6" s="7">
        <v>85798292338.240005</v>
      </c>
    </row>
    <row r="7" spans="1:27" ht="22.5" x14ac:dyDescent="0.25">
      <c r="A7" s="4" t="s">
        <v>168</v>
      </c>
      <c r="B7" s="5" t="s">
        <v>167</v>
      </c>
      <c r="C7" s="6" t="s">
        <v>42</v>
      </c>
      <c r="D7" s="4" t="s">
        <v>36</v>
      </c>
      <c r="E7" s="4" t="s">
        <v>37</v>
      </c>
      <c r="F7" s="4" t="s">
        <v>37</v>
      </c>
      <c r="G7" s="4" t="s">
        <v>43</v>
      </c>
      <c r="H7" s="4"/>
      <c r="I7" s="4"/>
      <c r="J7" s="4"/>
      <c r="K7" s="4"/>
      <c r="L7" s="4"/>
      <c r="M7" s="4" t="s">
        <v>38</v>
      </c>
      <c r="N7" s="4" t="s">
        <v>45</v>
      </c>
      <c r="O7" s="4" t="s">
        <v>46</v>
      </c>
      <c r="P7" s="5" t="s">
        <v>44</v>
      </c>
      <c r="Q7" s="7">
        <v>744000000</v>
      </c>
      <c r="R7" s="7">
        <v>107180000</v>
      </c>
      <c r="S7" s="7">
        <v>0</v>
      </c>
      <c r="T7" s="7">
        <v>851180000</v>
      </c>
      <c r="U7" s="7">
        <v>0</v>
      </c>
      <c r="V7" s="7">
        <v>851180000</v>
      </c>
      <c r="W7" s="7">
        <v>0</v>
      </c>
      <c r="X7" s="7">
        <v>851180000</v>
      </c>
      <c r="Y7" s="7">
        <v>851180000</v>
      </c>
      <c r="Z7" s="7">
        <v>851180000</v>
      </c>
      <c r="AA7" s="7">
        <v>851180000</v>
      </c>
    </row>
    <row r="8" spans="1:27" ht="33.75" x14ac:dyDescent="0.25">
      <c r="A8" s="4" t="s">
        <v>168</v>
      </c>
      <c r="B8" s="5" t="s">
        <v>167</v>
      </c>
      <c r="C8" s="6" t="s">
        <v>47</v>
      </c>
      <c r="D8" s="4" t="s">
        <v>36</v>
      </c>
      <c r="E8" s="4" t="s">
        <v>37</v>
      </c>
      <c r="F8" s="4" t="s">
        <v>37</v>
      </c>
      <c r="G8" s="4" t="s">
        <v>48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76116713897</v>
      </c>
      <c r="R8" s="7">
        <v>23822236684.919998</v>
      </c>
      <c r="S8" s="7">
        <v>32405372066.380001</v>
      </c>
      <c r="T8" s="7">
        <v>67533578515.540001</v>
      </c>
      <c r="U8" s="7">
        <v>0</v>
      </c>
      <c r="V8" s="7">
        <v>67362767760.510002</v>
      </c>
      <c r="W8" s="7">
        <v>170810755.03</v>
      </c>
      <c r="X8" s="7">
        <v>67362767760.510002</v>
      </c>
      <c r="Y8" s="7">
        <v>66812688284.061996</v>
      </c>
      <c r="Z8" s="7">
        <v>66812688284.061996</v>
      </c>
      <c r="AA8" s="7">
        <v>66812688284.061996</v>
      </c>
    </row>
    <row r="9" spans="1:27" x14ac:dyDescent="0.25">
      <c r="A9" s="4" t="s">
        <v>168</v>
      </c>
      <c r="B9" s="5" t="s">
        <v>167</v>
      </c>
      <c r="C9" s="6" t="s">
        <v>53</v>
      </c>
      <c r="D9" s="4" t="s">
        <v>36</v>
      </c>
      <c r="E9" s="4" t="s">
        <v>37</v>
      </c>
      <c r="F9" s="4" t="s">
        <v>43</v>
      </c>
      <c r="G9" s="4" t="s">
        <v>37</v>
      </c>
      <c r="H9" s="4"/>
      <c r="I9" s="4"/>
      <c r="J9" s="4"/>
      <c r="K9" s="4"/>
      <c r="L9" s="4"/>
      <c r="M9" s="4" t="s">
        <v>38</v>
      </c>
      <c r="N9" s="4" t="s">
        <v>45</v>
      </c>
      <c r="O9" s="4" t="s">
        <v>46</v>
      </c>
      <c r="P9" s="5" t="s">
        <v>41</v>
      </c>
      <c r="Q9" s="7">
        <v>111309422</v>
      </c>
      <c r="R9" s="7">
        <v>206209386</v>
      </c>
      <c r="S9" s="7">
        <v>16762730</v>
      </c>
      <c r="T9" s="7">
        <v>300756078</v>
      </c>
      <c r="U9" s="7">
        <v>0</v>
      </c>
      <c r="V9" s="7">
        <v>300321833</v>
      </c>
      <c r="W9" s="7">
        <v>434245</v>
      </c>
      <c r="X9" s="7">
        <v>300321833</v>
      </c>
      <c r="Y9" s="7">
        <v>300321833</v>
      </c>
      <c r="Z9" s="7">
        <v>300321833</v>
      </c>
      <c r="AA9" s="7">
        <v>300321833</v>
      </c>
    </row>
    <row r="10" spans="1:27" ht="22.5" x14ac:dyDescent="0.25">
      <c r="A10" s="4" t="s">
        <v>168</v>
      </c>
      <c r="B10" s="5" t="s">
        <v>167</v>
      </c>
      <c r="C10" s="6" t="s">
        <v>54</v>
      </c>
      <c r="D10" s="4" t="s">
        <v>36</v>
      </c>
      <c r="E10" s="4" t="s">
        <v>37</v>
      </c>
      <c r="F10" s="4" t="s">
        <v>43</v>
      </c>
      <c r="G10" s="4" t="s">
        <v>43</v>
      </c>
      <c r="H10" s="4"/>
      <c r="I10" s="4"/>
      <c r="J10" s="4"/>
      <c r="K10" s="4"/>
      <c r="L10" s="4"/>
      <c r="M10" s="4" t="s">
        <v>38</v>
      </c>
      <c r="N10" s="4" t="s">
        <v>45</v>
      </c>
      <c r="O10" s="4" t="s">
        <v>46</v>
      </c>
      <c r="P10" s="5" t="s">
        <v>55</v>
      </c>
      <c r="Q10" s="7">
        <v>43151014</v>
      </c>
      <c r="R10" s="7">
        <v>102204436</v>
      </c>
      <c r="S10" s="7">
        <v>47417634</v>
      </c>
      <c r="T10" s="7">
        <v>97937816</v>
      </c>
      <c r="U10" s="7">
        <v>0</v>
      </c>
      <c r="V10" s="7">
        <v>97547845.079999998</v>
      </c>
      <c r="W10" s="7">
        <v>389970.92</v>
      </c>
      <c r="X10" s="7">
        <v>97547845.079999998</v>
      </c>
      <c r="Y10" s="7">
        <v>97547845.079999998</v>
      </c>
      <c r="Z10" s="7">
        <v>97547845.079999998</v>
      </c>
      <c r="AA10" s="7">
        <v>97547845.079999998</v>
      </c>
    </row>
    <row r="11" spans="1:27" ht="33.75" x14ac:dyDescent="0.25">
      <c r="A11" s="4" t="s">
        <v>168</v>
      </c>
      <c r="B11" s="5" t="s">
        <v>167</v>
      </c>
      <c r="C11" s="6" t="s">
        <v>56</v>
      </c>
      <c r="D11" s="4" t="s">
        <v>36</v>
      </c>
      <c r="E11" s="4" t="s">
        <v>37</v>
      </c>
      <c r="F11" s="4" t="s">
        <v>43</v>
      </c>
      <c r="G11" s="4" t="s">
        <v>48</v>
      </c>
      <c r="H11" s="4"/>
      <c r="I11" s="4"/>
      <c r="J11" s="4"/>
      <c r="K11" s="4"/>
      <c r="L11" s="4"/>
      <c r="M11" s="4" t="s">
        <v>38</v>
      </c>
      <c r="N11" s="4" t="s">
        <v>45</v>
      </c>
      <c r="O11" s="4" t="s">
        <v>46</v>
      </c>
      <c r="P11" s="5" t="s">
        <v>49</v>
      </c>
      <c r="Q11" s="7">
        <v>34000000</v>
      </c>
      <c r="R11" s="7">
        <v>0</v>
      </c>
      <c r="S11" s="7">
        <v>23337076</v>
      </c>
      <c r="T11" s="7">
        <v>10662924</v>
      </c>
      <c r="U11" s="7">
        <v>0</v>
      </c>
      <c r="V11" s="7">
        <v>10662924</v>
      </c>
      <c r="W11" s="7">
        <v>0</v>
      </c>
      <c r="X11" s="7">
        <v>10662924</v>
      </c>
      <c r="Y11" s="7">
        <v>10662924</v>
      </c>
      <c r="Z11" s="7">
        <v>10662924</v>
      </c>
      <c r="AA11" s="7">
        <v>10662924</v>
      </c>
    </row>
    <row r="12" spans="1:27" ht="22.5" x14ac:dyDescent="0.25">
      <c r="A12" s="4" t="s">
        <v>168</v>
      </c>
      <c r="B12" s="5" t="s">
        <v>167</v>
      </c>
      <c r="C12" s="6" t="s">
        <v>57</v>
      </c>
      <c r="D12" s="4" t="s">
        <v>36</v>
      </c>
      <c r="E12" s="4" t="s">
        <v>43</v>
      </c>
      <c r="F12" s="4" t="s">
        <v>37</v>
      </c>
      <c r="G12" s="4"/>
      <c r="H12" s="4"/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58</v>
      </c>
      <c r="Q12" s="7">
        <v>97567990750</v>
      </c>
      <c r="R12" s="7">
        <v>19248829129.509998</v>
      </c>
      <c r="S12" s="7">
        <v>110757288470.92</v>
      </c>
      <c r="T12" s="7">
        <v>6059531408.5900002</v>
      </c>
      <c r="U12" s="7">
        <v>0</v>
      </c>
      <c r="V12" s="7">
        <v>6030556358.1300001</v>
      </c>
      <c r="W12" s="7">
        <v>28975050.460000001</v>
      </c>
      <c r="X12" s="7">
        <v>6030556358.1300001</v>
      </c>
      <c r="Y12" s="7">
        <v>4530809742.8100004</v>
      </c>
      <c r="Z12" s="7">
        <v>4530809742.8100004</v>
      </c>
      <c r="AA12" s="7">
        <v>4530809742.8100004</v>
      </c>
    </row>
    <row r="13" spans="1:27" ht="22.5" x14ac:dyDescent="0.25">
      <c r="A13" s="4" t="s">
        <v>168</v>
      </c>
      <c r="B13" s="5" t="s">
        <v>167</v>
      </c>
      <c r="C13" s="6" t="s">
        <v>57</v>
      </c>
      <c r="D13" s="4" t="s">
        <v>36</v>
      </c>
      <c r="E13" s="4" t="s">
        <v>43</v>
      </c>
      <c r="F13" s="4" t="s">
        <v>37</v>
      </c>
      <c r="G13" s="4"/>
      <c r="H13" s="4"/>
      <c r="I13" s="4"/>
      <c r="J13" s="4"/>
      <c r="K13" s="4"/>
      <c r="L13" s="4"/>
      <c r="M13" s="4" t="s">
        <v>38</v>
      </c>
      <c r="N13" s="4" t="s">
        <v>45</v>
      </c>
      <c r="O13" s="4" t="s">
        <v>46</v>
      </c>
      <c r="P13" s="5" t="s">
        <v>58</v>
      </c>
      <c r="Q13" s="7">
        <v>1500905462</v>
      </c>
      <c r="R13" s="7">
        <v>1228077378.1199999</v>
      </c>
      <c r="S13" s="7">
        <v>2253174108</v>
      </c>
      <c r="T13" s="7">
        <v>475808732.12</v>
      </c>
      <c r="U13" s="7">
        <v>0</v>
      </c>
      <c r="V13" s="7">
        <v>358265113.02999997</v>
      </c>
      <c r="W13" s="7">
        <v>117543619.09</v>
      </c>
      <c r="X13" s="7">
        <v>358265113.02999997</v>
      </c>
      <c r="Y13" s="7">
        <v>311657017.02999997</v>
      </c>
      <c r="Z13" s="7">
        <v>236706563.03</v>
      </c>
      <c r="AA13" s="7">
        <v>236706563.03</v>
      </c>
    </row>
    <row r="14" spans="1:27" ht="22.5" x14ac:dyDescent="0.25">
      <c r="A14" s="4" t="s">
        <v>168</v>
      </c>
      <c r="B14" s="5" t="s">
        <v>167</v>
      </c>
      <c r="C14" s="6" t="s">
        <v>59</v>
      </c>
      <c r="D14" s="4" t="s">
        <v>36</v>
      </c>
      <c r="E14" s="4" t="s">
        <v>43</v>
      </c>
      <c r="F14" s="4" t="s">
        <v>43</v>
      </c>
      <c r="G14" s="4"/>
      <c r="H14" s="4"/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60</v>
      </c>
      <c r="Q14" s="7">
        <v>236773620796</v>
      </c>
      <c r="R14" s="7">
        <v>178361030671.20999</v>
      </c>
      <c r="S14" s="7">
        <v>125779716751.92</v>
      </c>
      <c r="T14" s="7">
        <v>289354934715.28998</v>
      </c>
      <c r="U14" s="7">
        <v>0</v>
      </c>
      <c r="V14" s="7">
        <v>289026791578.09998</v>
      </c>
      <c r="W14" s="7">
        <v>328143137.19</v>
      </c>
      <c r="X14" s="7">
        <v>289026791578.09998</v>
      </c>
      <c r="Y14" s="7">
        <v>244370531572.76801</v>
      </c>
      <c r="Z14" s="7">
        <v>244367776572.76801</v>
      </c>
      <c r="AA14" s="7">
        <v>244367776572.76801</v>
      </c>
    </row>
    <row r="15" spans="1:27" ht="22.5" x14ac:dyDescent="0.25">
      <c r="A15" s="4" t="s">
        <v>168</v>
      </c>
      <c r="B15" s="5" t="s">
        <v>167</v>
      </c>
      <c r="C15" s="6" t="s">
        <v>59</v>
      </c>
      <c r="D15" s="4" t="s">
        <v>36</v>
      </c>
      <c r="E15" s="4" t="s">
        <v>43</v>
      </c>
      <c r="F15" s="4" t="s">
        <v>43</v>
      </c>
      <c r="G15" s="4"/>
      <c r="H15" s="4"/>
      <c r="I15" s="4"/>
      <c r="J15" s="4"/>
      <c r="K15" s="4"/>
      <c r="L15" s="4"/>
      <c r="M15" s="4" t="s">
        <v>38</v>
      </c>
      <c r="N15" s="4" t="s">
        <v>45</v>
      </c>
      <c r="O15" s="4" t="s">
        <v>46</v>
      </c>
      <c r="P15" s="5" t="s">
        <v>60</v>
      </c>
      <c r="Q15" s="7">
        <v>17284900395</v>
      </c>
      <c r="R15" s="7">
        <v>20344294202.279999</v>
      </c>
      <c r="S15" s="7">
        <v>28130686565.939999</v>
      </c>
      <c r="T15" s="7">
        <v>9498508031.3400002</v>
      </c>
      <c r="U15" s="7">
        <v>0</v>
      </c>
      <c r="V15" s="7">
        <v>8944947455.3500004</v>
      </c>
      <c r="W15" s="7">
        <v>553560575.99000001</v>
      </c>
      <c r="X15" s="7">
        <v>8944947455.3500004</v>
      </c>
      <c r="Y15" s="7">
        <v>8944947455.3500004</v>
      </c>
      <c r="Z15" s="7">
        <v>6923266926.54</v>
      </c>
      <c r="AA15" s="7">
        <v>6923266926.54</v>
      </c>
    </row>
    <row r="16" spans="1:27" ht="33.75" x14ac:dyDescent="0.25">
      <c r="A16" s="4" t="s">
        <v>168</v>
      </c>
      <c r="B16" s="5" t="s">
        <v>167</v>
      </c>
      <c r="C16" s="6" t="s">
        <v>61</v>
      </c>
      <c r="D16" s="4" t="s">
        <v>36</v>
      </c>
      <c r="E16" s="4" t="s">
        <v>48</v>
      </c>
      <c r="F16" s="4" t="s">
        <v>51</v>
      </c>
      <c r="G16" s="4" t="s">
        <v>43</v>
      </c>
      <c r="H16" s="4" t="s">
        <v>62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63</v>
      </c>
      <c r="Q16" s="7">
        <v>0</v>
      </c>
      <c r="R16" s="7">
        <v>2097894</v>
      </c>
      <c r="S16" s="7">
        <v>0</v>
      </c>
      <c r="T16" s="7">
        <v>2097894</v>
      </c>
      <c r="U16" s="7">
        <v>0</v>
      </c>
      <c r="V16" s="7">
        <v>0</v>
      </c>
      <c r="W16" s="7">
        <v>2097894</v>
      </c>
      <c r="X16" s="7">
        <v>0</v>
      </c>
      <c r="Y16" s="7">
        <v>0</v>
      </c>
      <c r="Z16" s="7">
        <v>0</v>
      </c>
      <c r="AA16" s="7">
        <v>0</v>
      </c>
    </row>
    <row r="17" spans="1:27" ht="22.5" x14ac:dyDescent="0.25">
      <c r="A17" s="4" t="s">
        <v>168</v>
      </c>
      <c r="B17" s="5" t="s">
        <v>167</v>
      </c>
      <c r="C17" s="6" t="s">
        <v>64</v>
      </c>
      <c r="D17" s="4" t="s">
        <v>36</v>
      </c>
      <c r="E17" s="4" t="s">
        <v>48</v>
      </c>
      <c r="F17" s="4" t="s">
        <v>51</v>
      </c>
      <c r="G17" s="4" t="s">
        <v>43</v>
      </c>
      <c r="H17" s="4" t="s">
        <v>65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66</v>
      </c>
      <c r="Q17" s="7">
        <v>14144000000</v>
      </c>
      <c r="R17" s="7">
        <v>0</v>
      </c>
      <c r="S17" s="7">
        <v>0</v>
      </c>
      <c r="T17" s="7">
        <v>14144000000</v>
      </c>
      <c r="U17" s="7">
        <v>0</v>
      </c>
      <c r="V17" s="7">
        <v>14143300848.5</v>
      </c>
      <c r="W17" s="7">
        <v>699151.5</v>
      </c>
      <c r="X17" s="7">
        <v>14143300848.5</v>
      </c>
      <c r="Y17" s="7">
        <v>12620220571</v>
      </c>
      <c r="Z17" s="7">
        <v>12620220571</v>
      </c>
      <c r="AA17" s="7">
        <v>12620220571</v>
      </c>
    </row>
    <row r="18" spans="1:27" x14ac:dyDescent="0.25">
      <c r="A18" s="4" t="s">
        <v>168</v>
      </c>
      <c r="B18" s="5" t="s">
        <v>167</v>
      </c>
      <c r="C18" s="6" t="s">
        <v>67</v>
      </c>
      <c r="D18" s="4" t="s">
        <v>36</v>
      </c>
      <c r="E18" s="4" t="s">
        <v>68</v>
      </c>
      <c r="F18" s="4" t="s">
        <v>37</v>
      </c>
      <c r="G18" s="4"/>
      <c r="H18" s="4"/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69</v>
      </c>
      <c r="Q18" s="7">
        <v>36090000000</v>
      </c>
      <c r="R18" s="7">
        <v>20235911148</v>
      </c>
      <c r="S18" s="7">
        <v>38780911148</v>
      </c>
      <c r="T18" s="7">
        <v>17545000000</v>
      </c>
      <c r="U18" s="7">
        <v>0</v>
      </c>
      <c r="V18" s="7">
        <v>17544999802.939999</v>
      </c>
      <c r="W18" s="7">
        <v>197.06</v>
      </c>
      <c r="X18" s="7">
        <v>17544999802.939999</v>
      </c>
      <c r="Y18" s="7">
        <v>17233778558.939999</v>
      </c>
      <c r="Z18" s="7">
        <v>17233778558.939999</v>
      </c>
      <c r="AA18" s="7">
        <v>17233778558.939999</v>
      </c>
    </row>
    <row r="19" spans="1:27" x14ac:dyDescent="0.25">
      <c r="A19" s="4" t="s">
        <v>168</v>
      </c>
      <c r="B19" s="5" t="s">
        <v>167</v>
      </c>
      <c r="C19" s="6" t="s">
        <v>70</v>
      </c>
      <c r="D19" s="4" t="s">
        <v>36</v>
      </c>
      <c r="E19" s="4" t="s">
        <v>71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72</v>
      </c>
      <c r="Q19" s="7">
        <v>819711331</v>
      </c>
      <c r="R19" s="7">
        <v>1019697367</v>
      </c>
      <c r="S19" s="7">
        <v>662056769</v>
      </c>
      <c r="T19" s="7">
        <v>1177351929</v>
      </c>
      <c r="U19" s="7">
        <v>0</v>
      </c>
      <c r="V19" s="7">
        <v>1177351929</v>
      </c>
      <c r="W19" s="7">
        <v>0</v>
      </c>
      <c r="X19" s="7">
        <v>1177351929</v>
      </c>
      <c r="Y19" s="7">
        <v>1177351929</v>
      </c>
      <c r="Z19" s="7">
        <v>1177351929</v>
      </c>
      <c r="AA19" s="7">
        <v>1177351929</v>
      </c>
    </row>
    <row r="20" spans="1:27" ht="22.5" x14ac:dyDescent="0.25">
      <c r="A20" s="4" t="s">
        <v>168</v>
      </c>
      <c r="B20" s="5" t="s">
        <v>167</v>
      </c>
      <c r="C20" s="6" t="s">
        <v>73</v>
      </c>
      <c r="D20" s="4" t="s">
        <v>36</v>
      </c>
      <c r="E20" s="4" t="s">
        <v>71</v>
      </c>
      <c r="F20" s="4" t="s">
        <v>48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74</v>
      </c>
      <c r="Q20" s="7">
        <v>80000000</v>
      </c>
      <c r="R20" s="7">
        <v>842356777</v>
      </c>
      <c r="S20" s="7">
        <v>117013625</v>
      </c>
      <c r="T20" s="7">
        <v>805343152</v>
      </c>
      <c r="U20" s="7">
        <v>0</v>
      </c>
      <c r="V20" s="7">
        <v>0</v>
      </c>
      <c r="W20" s="7">
        <v>805343152</v>
      </c>
      <c r="X20" s="7">
        <v>0</v>
      </c>
      <c r="Y20" s="7">
        <v>0</v>
      </c>
      <c r="Z20" s="7">
        <v>0</v>
      </c>
      <c r="AA20" s="7">
        <v>0</v>
      </c>
    </row>
    <row r="21" spans="1:27" ht="22.5" x14ac:dyDescent="0.25">
      <c r="A21" s="4" t="s">
        <v>168</v>
      </c>
      <c r="B21" s="5" t="s">
        <v>167</v>
      </c>
      <c r="C21" s="6" t="s">
        <v>75</v>
      </c>
      <c r="D21" s="4" t="s">
        <v>36</v>
      </c>
      <c r="E21" s="4" t="s">
        <v>71</v>
      </c>
      <c r="F21" s="4" t="s">
        <v>51</v>
      </c>
      <c r="G21" s="4" t="s">
        <v>48</v>
      </c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76</v>
      </c>
      <c r="Q21" s="7">
        <v>82000000</v>
      </c>
      <c r="R21" s="7">
        <v>64000000</v>
      </c>
      <c r="S21" s="7">
        <v>127221500</v>
      </c>
      <c r="T21" s="7">
        <v>18778500</v>
      </c>
      <c r="U21" s="7">
        <v>0</v>
      </c>
      <c r="V21" s="7">
        <v>18778500</v>
      </c>
      <c r="W21" s="7">
        <v>0</v>
      </c>
      <c r="X21" s="7">
        <v>18778500</v>
      </c>
      <c r="Y21" s="7">
        <v>18778500</v>
      </c>
      <c r="Z21" s="7">
        <v>18778500</v>
      </c>
      <c r="AA21" s="7">
        <v>18778500</v>
      </c>
    </row>
    <row r="22" spans="1:27" ht="22.5" x14ac:dyDescent="0.25">
      <c r="A22" s="4" t="s">
        <v>168</v>
      </c>
      <c r="B22" s="5" t="s">
        <v>167</v>
      </c>
      <c r="C22" s="6" t="s">
        <v>77</v>
      </c>
      <c r="D22" s="4" t="s">
        <v>36</v>
      </c>
      <c r="E22" s="4" t="s">
        <v>71</v>
      </c>
      <c r="F22" s="4" t="s">
        <v>51</v>
      </c>
      <c r="G22" s="4" t="s">
        <v>51</v>
      </c>
      <c r="H22" s="4"/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78</v>
      </c>
      <c r="Q22" s="7">
        <v>0</v>
      </c>
      <c r="R22" s="7">
        <v>180000000</v>
      </c>
      <c r="S22" s="7">
        <v>8282000</v>
      </c>
      <c r="T22" s="7">
        <v>171718000</v>
      </c>
      <c r="U22" s="7">
        <v>0</v>
      </c>
      <c r="V22" s="7">
        <v>171718000</v>
      </c>
      <c r="W22" s="7">
        <v>0</v>
      </c>
      <c r="X22" s="7">
        <v>171718000</v>
      </c>
      <c r="Y22" s="7">
        <v>171718000</v>
      </c>
      <c r="Z22" s="7">
        <v>171718000</v>
      </c>
      <c r="AA22" s="7">
        <v>171718000</v>
      </c>
    </row>
    <row r="23" spans="1:27" ht="22.5" x14ac:dyDescent="0.25">
      <c r="A23" s="4" t="s">
        <v>168</v>
      </c>
      <c r="B23" s="5" t="s">
        <v>167</v>
      </c>
      <c r="C23" s="6" t="s">
        <v>79</v>
      </c>
      <c r="D23" s="4" t="s">
        <v>36</v>
      </c>
      <c r="E23" s="4" t="s">
        <v>71</v>
      </c>
      <c r="F23" s="4" t="s">
        <v>80</v>
      </c>
      <c r="G23" s="4"/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81</v>
      </c>
      <c r="Q23" s="7">
        <v>0</v>
      </c>
      <c r="R23" s="7">
        <v>704941</v>
      </c>
      <c r="S23" s="7">
        <v>704941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</row>
    <row r="24" spans="1:27" ht="45" x14ac:dyDescent="0.25">
      <c r="A24" s="4" t="s">
        <v>168</v>
      </c>
      <c r="B24" s="5" t="s">
        <v>167</v>
      </c>
      <c r="C24" s="6" t="s">
        <v>82</v>
      </c>
      <c r="D24" s="4" t="s">
        <v>83</v>
      </c>
      <c r="E24" s="4" t="s">
        <v>84</v>
      </c>
      <c r="F24" s="4" t="s">
        <v>85</v>
      </c>
      <c r="G24" s="4" t="s">
        <v>86</v>
      </c>
      <c r="H24" s="4"/>
      <c r="I24" s="4"/>
      <c r="J24" s="4"/>
      <c r="K24" s="4"/>
      <c r="L24" s="4"/>
      <c r="M24" s="4" t="s">
        <v>38</v>
      </c>
      <c r="N24" s="4" t="s">
        <v>87</v>
      </c>
      <c r="O24" s="4" t="s">
        <v>40</v>
      </c>
      <c r="P24" s="5" t="s">
        <v>88</v>
      </c>
      <c r="Q24" s="7">
        <v>68736200309</v>
      </c>
      <c r="R24" s="7">
        <v>0</v>
      </c>
      <c r="S24" s="7">
        <v>68736200309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</row>
    <row r="25" spans="1:27" ht="33.75" x14ac:dyDescent="0.25">
      <c r="A25" s="4" t="s">
        <v>168</v>
      </c>
      <c r="B25" s="5" t="s">
        <v>167</v>
      </c>
      <c r="C25" s="6" t="s">
        <v>89</v>
      </c>
      <c r="D25" s="4" t="s">
        <v>83</v>
      </c>
      <c r="E25" s="4" t="s">
        <v>84</v>
      </c>
      <c r="F25" s="4" t="s">
        <v>85</v>
      </c>
      <c r="G25" s="4" t="s">
        <v>90</v>
      </c>
      <c r="H25" s="4"/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91</v>
      </c>
      <c r="Q25" s="7">
        <v>0</v>
      </c>
      <c r="R25" s="7">
        <v>14000000000</v>
      </c>
      <c r="S25" s="7">
        <v>14000000000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</row>
    <row r="26" spans="1:27" ht="67.5" x14ac:dyDescent="0.25">
      <c r="A26" s="4" t="s">
        <v>168</v>
      </c>
      <c r="B26" s="5" t="s">
        <v>167</v>
      </c>
      <c r="C26" s="6" t="s">
        <v>92</v>
      </c>
      <c r="D26" s="4" t="s">
        <v>83</v>
      </c>
      <c r="E26" s="4" t="s">
        <v>84</v>
      </c>
      <c r="F26" s="4" t="s">
        <v>85</v>
      </c>
      <c r="G26" s="4" t="s">
        <v>93</v>
      </c>
      <c r="H26" s="4"/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94</v>
      </c>
      <c r="Q26" s="7">
        <v>6973619694</v>
      </c>
      <c r="R26" s="7">
        <v>12357993050</v>
      </c>
      <c r="S26" s="7">
        <v>1130248583.9000001</v>
      </c>
      <c r="T26" s="7">
        <v>18201364160.099998</v>
      </c>
      <c r="U26" s="7">
        <v>0</v>
      </c>
      <c r="V26" s="7">
        <v>18201364160.099998</v>
      </c>
      <c r="W26" s="7">
        <v>0</v>
      </c>
      <c r="X26" s="7">
        <v>18201364160.099998</v>
      </c>
      <c r="Y26" s="7">
        <v>8253883444.6599998</v>
      </c>
      <c r="Z26" s="7">
        <v>8253883444.6599998</v>
      </c>
      <c r="AA26" s="7">
        <v>8253883444.6599998</v>
      </c>
    </row>
    <row r="27" spans="1:27" ht="67.5" x14ac:dyDescent="0.25">
      <c r="A27" s="4" t="s">
        <v>168</v>
      </c>
      <c r="B27" s="5" t="s">
        <v>167</v>
      </c>
      <c r="C27" s="6" t="s">
        <v>92</v>
      </c>
      <c r="D27" s="4" t="s">
        <v>83</v>
      </c>
      <c r="E27" s="4" t="s">
        <v>84</v>
      </c>
      <c r="F27" s="4" t="s">
        <v>85</v>
      </c>
      <c r="G27" s="4" t="s">
        <v>93</v>
      </c>
      <c r="H27" s="4"/>
      <c r="I27" s="4"/>
      <c r="J27" s="4"/>
      <c r="K27" s="4"/>
      <c r="L27" s="4"/>
      <c r="M27" s="4" t="s">
        <v>38</v>
      </c>
      <c r="N27" s="4" t="s">
        <v>87</v>
      </c>
      <c r="O27" s="4" t="s">
        <v>40</v>
      </c>
      <c r="P27" s="5" t="s">
        <v>94</v>
      </c>
      <c r="Q27" s="7">
        <v>6299980020.3299999</v>
      </c>
      <c r="R27" s="7">
        <v>3000000000</v>
      </c>
      <c r="S27" s="7">
        <v>0</v>
      </c>
      <c r="T27" s="7">
        <v>9299980020.3299999</v>
      </c>
      <c r="U27" s="7">
        <v>0</v>
      </c>
      <c r="V27" s="7">
        <v>9299980017</v>
      </c>
      <c r="W27" s="7">
        <v>3.33</v>
      </c>
      <c r="X27" s="7">
        <v>9299980017</v>
      </c>
      <c r="Y27" s="7">
        <v>7632832931</v>
      </c>
      <c r="Z27" s="7">
        <v>7632832931</v>
      </c>
      <c r="AA27" s="7">
        <v>7632832931</v>
      </c>
    </row>
    <row r="28" spans="1:27" ht="45" x14ac:dyDescent="0.25">
      <c r="A28" s="4" t="s">
        <v>168</v>
      </c>
      <c r="B28" s="5" t="s">
        <v>167</v>
      </c>
      <c r="C28" s="6" t="s">
        <v>95</v>
      </c>
      <c r="D28" s="4" t="s">
        <v>83</v>
      </c>
      <c r="E28" s="4" t="s">
        <v>84</v>
      </c>
      <c r="F28" s="4" t="s">
        <v>85</v>
      </c>
      <c r="G28" s="4" t="s">
        <v>96</v>
      </c>
      <c r="H28" s="4"/>
      <c r="I28" s="4"/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97</v>
      </c>
      <c r="Q28" s="7">
        <v>673000000</v>
      </c>
      <c r="R28" s="7">
        <v>3000000000</v>
      </c>
      <c r="S28" s="7">
        <v>971463213</v>
      </c>
      <c r="T28" s="7">
        <v>2701536787</v>
      </c>
      <c r="U28" s="7">
        <v>0</v>
      </c>
      <c r="V28" s="7">
        <v>2640638662.5300002</v>
      </c>
      <c r="W28" s="7">
        <v>60898124.469999999</v>
      </c>
      <c r="X28" s="7">
        <v>2640638662.5300002</v>
      </c>
      <c r="Y28" s="7">
        <v>2640638662.5300002</v>
      </c>
      <c r="Z28" s="7">
        <v>2640638662.5300002</v>
      </c>
      <c r="AA28" s="7">
        <v>2640638662.5300002</v>
      </c>
    </row>
    <row r="29" spans="1:27" ht="45" x14ac:dyDescent="0.25">
      <c r="A29" s="4" t="s">
        <v>168</v>
      </c>
      <c r="B29" s="5" t="s">
        <v>167</v>
      </c>
      <c r="C29" s="6" t="s">
        <v>98</v>
      </c>
      <c r="D29" s="4" t="s">
        <v>83</v>
      </c>
      <c r="E29" s="4" t="s">
        <v>84</v>
      </c>
      <c r="F29" s="4" t="s">
        <v>85</v>
      </c>
      <c r="G29" s="4" t="s">
        <v>99</v>
      </c>
      <c r="H29" s="4"/>
      <c r="I29" s="4"/>
      <c r="J29" s="4"/>
      <c r="K29" s="4"/>
      <c r="L29" s="4"/>
      <c r="M29" s="4" t="s">
        <v>38</v>
      </c>
      <c r="N29" s="4" t="s">
        <v>87</v>
      </c>
      <c r="O29" s="4" t="s">
        <v>40</v>
      </c>
      <c r="P29" s="5" t="s">
        <v>100</v>
      </c>
      <c r="Q29" s="7">
        <v>3000000000</v>
      </c>
      <c r="R29" s="7">
        <v>0</v>
      </c>
      <c r="S29" s="7">
        <v>3000000000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</row>
    <row r="30" spans="1:27" ht="67.5" x14ac:dyDescent="0.25">
      <c r="A30" s="4" t="s">
        <v>168</v>
      </c>
      <c r="B30" s="5" t="s">
        <v>167</v>
      </c>
      <c r="C30" s="6" t="s">
        <v>101</v>
      </c>
      <c r="D30" s="4" t="s">
        <v>83</v>
      </c>
      <c r="E30" s="4" t="s">
        <v>84</v>
      </c>
      <c r="F30" s="4" t="s">
        <v>85</v>
      </c>
      <c r="G30" s="4" t="s">
        <v>102</v>
      </c>
      <c r="H30" s="4"/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103</v>
      </c>
      <c r="Q30" s="7">
        <v>668026900</v>
      </c>
      <c r="R30" s="7">
        <v>809503703</v>
      </c>
      <c r="S30" s="7">
        <v>669738196</v>
      </c>
      <c r="T30" s="7">
        <v>807792407</v>
      </c>
      <c r="U30" s="7">
        <v>0</v>
      </c>
      <c r="V30" s="7">
        <v>807792406.46000004</v>
      </c>
      <c r="W30" s="7">
        <v>0.54</v>
      </c>
      <c r="X30" s="7">
        <v>807792406.46000004</v>
      </c>
      <c r="Y30" s="7">
        <v>496887984</v>
      </c>
      <c r="Z30" s="7">
        <v>496887984</v>
      </c>
      <c r="AA30" s="7">
        <v>496887984</v>
      </c>
    </row>
    <row r="31" spans="1:27" ht="56.25" x14ac:dyDescent="0.25">
      <c r="A31" s="4" t="s">
        <v>168</v>
      </c>
      <c r="B31" s="5" t="s">
        <v>167</v>
      </c>
      <c r="C31" s="6" t="s">
        <v>104</v>
      </c>
      <c r="D31" s="4" t="s">
        <v>83</v>
      </c>
      <c r="E31" s="4" t="s">
        <v>84</v>
      </c>
      <c r="F31" s="4" t="s">
        <v>85</v>
      </c>
      <c r="G31" s="4" t="s">
        <v>105</v>
      </c>
      <c r="H31" s="4"/>
      <c r="I31" s="4"/>
      <c r="J31" s="4"/>
      <c r="K31" s="4"/>
      <c r="L31" s="4"/>
      <c r="M31" s="4" t="s">
        <v>38</v>
      </c>
      <c r="N31" s="4" t="s">
        <v>87</v>
      </c>
      <c r="O31" s="4" t="s">
        <v>40</v>
      </c>
      <c r="P31" s="5" t="s">
        <v>106</v>
      </c>
      <c r="Q31" s="7">
        <v>3000000000</v>
      </c>
      <c r="R31" s="7">
        <v>31731900</v>
      </c>
      <c r="S31" s="7">
        <v>3031731900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0</v>
      </c>
      <c r="AA31" s="7">
        <v>0</v>
      </c>
    </row>
    <row r="32" spans="1:27" ht="67.5" x14ac:dyDescent="0.25">
      <c r="A32" s="4" t="s">
        <v>168</v>
      </c>
      <c r="B32" s="5" t="s">
        <v>167</v>
      </c>
      <c r="C32" s="6" t="s">
        <v>110</v>
      </c>
      <c r="D32" s="4" t="s">
        <v>83</v>
      </c>
      <c r="E32" s="4" t="s">
        <v>84</v>
      </c>
      <c r="F32" s="4" t="s">
        <v>85</v>
      </c>
      <c r="G32" s="4" t="s">
        <v>111</v>
      </c>
      <c r="H32" s="4"/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112</v>
      </c>
      <c r="Q32" s="7">
        <v>10024524000</v>
      </c>
      <c r="R32" s="7">
        <v>0</v>
      </c>
      <c r="S32" s="7">
        <v>4300000000</v>
      </c>
      <c r="T32" s="7">
        <v>5724524000</v>
      </c>
      <c r="U32" s="7">
        <v>0</v>
      </c>
      <c r="V32" s="7">
        <v>5604176330</v>
      </c>
      <c r="W32" s="7">
        <v>120347670</v>
      </c>
      <c r="X32" s="7">
        <v>5604176330</v>
      </c>
      <c r="Y32" s="7">
        <v>4329113629.3599997</v>
      </c>
      <c r="Z32" s="7">
        <v>4329113629.3599997</v>
      </c>
      <c r="AA32" s="7">
        <v>4329113629.3599997</v>
      </c>
    </row>
    <row r="33" spans="1:27" ht="67.5" x14ac:dyDescent="0.25">
      <c r="A33" s="4" t="s">
        <v>168</v>
      </c>
      <c r="B33" s="5" t="s">
        <v>167</v>
      </c>
      <c r="C33" s="6" t="s">
        <v>110</v>
      </c>
      <c r="D33" s="4" t="s">
        <v>83</v>
      </c>
      <c r="E33" s="4" t="s">
        <v>84</v>
      </c>
      <c r="F33" s="4" t="s">
        <v>85</v>
      </c>
      <c r="G33" s="4" t="s">
        <v>111</v>
      </c>
      <c r="H33" s="4"/>
      <c r="I33" s="4"/>
      <c r="J33" s="4"/>
      <c r="K33" s="4"/>
      <c r="L33" s="4"/>
      <c r="M33" s="4" t="s">
        <v>38</v>
      </c>
      <c r="N33" s="4" t="s">
        <v>87</v>
      </c>
      <c r="O33" s="4" t="s">
        <v>40</v>
      </c>
      <c r="P33" s="5" t="s">
        <v>112</v>
      </c>
      <c r="Q33" s="7">
        <v>7906308622.7799997</v>
      </c>
      <c r="R33" s="7">
        <v>2938620522.7800002</v>
      </c>
      <c r="S33" s="7">
        <v>6324472085.5600004</v>
      </c>
      <c r="T33" s="7">
        <v>4520457060</v>
      </c>
      <c r="U33" s="7">
        <v>0</v>
      </c>
      <c r="V33" s="7">
        <v>4443561384.9399996</v>
      </c>
      <c r="W33" s="7">
        <v>76895675.060000002</v>
      </c>
      <c r="X33" s="7">
        <v>4443561384.9399996</v>
      </c>
      <c r="Y33" s="7">
        <v>3653823221.23</v>
      </c>
      <c r="Z33" s="7">
        <v>3653823221.23</v>
      </c>
      <c r="AA33" s="7">
        <v>3653823221.23</v>
      </c>
    </row>
    <row r="34" spans="1:27" ht="67.5" x14ac:dyDescent="0.25">
      <c r="A34" s="4" t="s">
        <v>168</v>
      </c>
      <c r="B34" s="5" t="s">
        <v>167</v>
      </c>
      <c r="C34" s="6" t="s">
        <v>113</v>
      </c>
      <c r="D34" s="4" t="s">
        <v>83</v>
      </c>
      <c r="E34" s="4" t="s">
        <v>84</v>
      </c>
      <c r="F34" s="4" t="s">
        <v>85</v>
      </c>
      <c r="G34" s="4" t="s">
        <v>114</v>
      </c>
      <c r="H34" s="4"/>
      <c r="I34" s="4"/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115</v>
      </c>
      <c r="Q34" s="7">
        <v>4300000000</v>
      </c>
      <c r="R34" s="7">
        <v>0</v>
      </c>
      <c r="S34" s="7">
        <v>0</v>
      </c>
      <c r="T34" s="7">
        <v>4300000000</v>
      </c>
      <c r="U34" s="7">
        <v>0</v>
      </c>
      <c r="V34" s="7">
        <v>4299969466.1599998</v>
      </c>
      <c r="W34" s="7">
        <v>30533.84</v>
      </c>
      <c r="X34" s="7">
        <v>4299969466.1599998</v>
      </c>
      <c r="Y34" s="7">
        <v>4299969466.1599998</v>
      </c>
      <c r="Z34" s="7">
        <v>4299969466.1599998</v>
      </c>
      <c r="AA34" s="7">
        <v>4299969466.1599998</v>
      </c>
    </row>
    <row r="35" spans="1:27" ht="67.5" x14ac:dyDescent="0.25">
      <c r="A35" s="4" t="s">
        <v>168</v>
      </c>
      <c r="B35" s="5" t="s">
        <v>167</v>
      </c>
      <c r="C35" s="6" t="s">
        <v>113</v>
      </c>
      <c r="D35" s="4" t="s">
        <v>83</v>
      </c>
      <c r="E35" s="4" t="s">
        <v>84</v>
      </c>
      <c r="F35" s="4" t="s">
        <v>85</v>
      </c>
      <c r="G35" s="4" t="s">
        <v>114</v>
      </c>
      <c r="H35" s="4"/>
      <c r="I35" s="4"/>
      <c r="J35" s="4"/>
      <c r="K35" s="4"/>
      <c r="L35" s="4"/>
      <c r="M35" s="4" t="s">
        <v>38</v>
      </c>
      <c r="N35" s="4" t="s">
        <v>87</v>
      </c>
      <c r="O35" s="4" t="s">
        <v>40</v>
      </c>
      <c r="P35" s="5" t="s">
        <v>115</v>
      </c>
      <c r="Q35" s="7">
        <v>1000000000</v>
      </c>
      <c r="R35" s="7">
        <v>785000000</v>
      </c>
      <c r="S35" s="7">
        <v>1085000000</v>
      </c>
      <c r="T35" s="7">
        <v>700000000</v>
      </c>
      <c r="U35" s="7">
        <v>0</v>
      </c>
      <c r="V35" s="7">
        <v>700000000</v>
      </c>
      <c r="W35" s="7">
        <v>0</v>
      </c>
      <c r="X35" s="7">
        <v>700000000</v>
      </c>
      <c r="Y35" s="7">
        <v>700000000</v>
      </c>
      <c r="Z35" s="7">
        <v>700000000</v>
      </c>
      <c r="AA35" s="7">
        <v>700000000</v>
      </c>
    </row>
    <row r="36" spans="1:27" ht="67.5" x14ac:dyDescent="0.25">
      <c r="A36" s="4" t="s">
        <v>168</v>
      </c>
      <c r="B36" s="5" t="s">
        <v>167</v>
      </c>
      <c r="C36" s="6" t="s">
        <v>116</v>
      </c>
      <c r="D36" s="4" t="s">
        <v>83</v>
      </c>
      <c r="E36" s="4" t="s">
        <v>84</v>
      </c>
      <c r="F36" s="4" t="s">
        <v>85</v>
      </c>
      <c r="G36" s="4" t="s">
        <v>117</v>
      </c>
      <c r="H36" s="4"/>
      <c r="I36" s="4"/>
      <c r="J36" s="4"/>
      <c r="K36" s="4"/>
      <c r="L36" s="4"/>
      <c r="M36" s="4" t="s">
        <v>38</v>
      </c>
      <c r="N36" s="4" t="s">
        <v>87</v>
      </c>
      <c r="O36" s="4" t="s">
        <v>40</v>
      </c>
      <c r="P36" s="5" t="s">
        <v>118</v>
      </c>
      <c r="Q36" s="7">
        <v>3000000000</v>
      </c>
      <c r="R36" s="7">
        <v>0</v>
      </c>
      <c r="S36" s="7">
        <v>553710657</v>
      </c>
      <c r="T36" s="7">
        <v>2446289343</v>
      </c>
      <c r="U36" s="7">
        <v>0</v>
      </c>
      <c r="V36" s="7">
        <v>2446289342.5</v>
      </c>
      <c r="W36" s="7">
        <v>0.5</v>
      </c>
      <c r="X36" s="7">
        <v>2446289342.5</v>
      </c>
      <c r="Y36" s="7">
        <v>2398099043</v>
      </c>
      <c r="Z36" s="7">
        <v>2398099043</v>
      </c>
      <c r="AA36" s="7">
        <v>2398099043</v>
      </c>
    </row>
    <row r="37" spans="1:27" ht="45" x14ac:dyDescent="0.25">
      <c r="A37" s="4" t="s">
        <v>168</v>
      </c>
      <c r="B37" s="5" t="s">
        <v>167</v>
      </c>
      <c r="C37" s="6" t="s">
        <v>119</v>
      </c>
      <c r="D37" s="4" t="s">
        <v>83</v>
      </c>
      <c r="E37" s="4" t="s">
        <v>84</v>
      </c>
      <c r="F37" s="4" t="s">
        <v>85</v>
      </c>
      <c r="G37" s="4" t="s">
        <v>120</v>
      </c>
      <c r="H37" s="4"/>
      <c r="I37" s="4"/>
      <c r="J37" s="4"/>
      <c r="K37" s="4"/>
      <c r="L37" s="4"/>
      <c r="M37" s="4" t="s">
        <v>38</v>
      </c>
      <c r="N37" s="4" t="s">
        <v>87</v>
      </c>
      <c r="O37" s="4" t="s">
        <v>40</v>
      </c>
      <c r="P37" s="5" t="s">
        <v>121</v>
      </c>
      <c r="Q37" s="7">
        <v>4900000000</v>
      </c>
      <c r="R37" s="7">
        <v>664000000</v>
      </c>
      <c r="S37" s="7">
        <v>5564000000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0</v>
      </c>
      <c r="AA37" s="7">
        <v>0</v>
      </c>
    </row>
    <row r="38" spans="1:27" ht="67.5" x14ac:dyDescent="0.25">
      <c r="A38" s="4" t="s">
        <v>168</v>
      </c>
      <c r="B38" s="5" t="s">
        <v>167</v>
      </c>
      <c r="C38" s="6" t="s">
        <v>122</v>
      </c>
      <c r="D38" s="4" t="s">
        <v>83</v>
      </c>
      <c r="E38" s="4" t="s">
        <v>84</v>
      </c>
      <c r="F38" s="4" t="s">
        <v>85</v>
      </c>
      <c r="G38" s="4" t="s">
        <v>123</v>
      </c>
      <c r="H38" s="4"/>
      <c r="I38" s="4"/>
      <c r="J38" s="4"/>
      <c r="K38" s="4"/>
      <c r="L38" s="4"/>
      <c r="M38" s="4" t="s">
        <v>38</v>
      </c>
      <c r="N38" s="4" t="s">
        <v>87</v>
      </c>
      <c r="O38" s="4" t="s">
        <v>40</v>
      </c>
      <c r="P38" s="5" t="s">
        <v>124</v>
      </c>
      <c r="Q38" s="7">
        <v>340000000</v>
      </c>
      <c r="R38" s="7">
        <v>0</v>
      </c>
      <c r="S38" s="7">
        <v>0</v>
      </c>
      <c r="T38" s="7">
        <v>340000000</v>
      </c>
      <c r="U38" s="7">
        <v>0</v>
      </c>
      <c r="V38" s="7">
        <v>339300000</v>
      </c>
      <c r="W38" s="7">
        <v>700000</v>
      </c>
      <c r="X38" s="7">
        <v>339300000</v>
      </c>
      <c r="Y38" s="7">
        <v>324450000</v>
      </c>
      <c r="Z38" s="7">
        <v>324450000</v>
      </c>
      <c r="AA38" s="7">
        <v>324450000</v>
      </c>
    </row>
    <row r="39" spans="1:27" ht="56.25" x14ac:dyDescent="0.25">
      <c r="A39" s="4" t="s">
        <v>168</v>
      </c>
      <c r="B39" s="5" t="s">
        <v>167</v>
      </c>
      <c r="C39" s="6" t="s">
        <v>125</v>
      </c>
      <c r="D39" s="4" t="s">
        <v>83</v>
      </c>
      <c r="E39" s="4" t="s">
        <v>84</v>
      </c>
      <c r="F39" s="4" t="s">
        <v>85</v>
      </c>
      <c r="G39" s="4" t="s">
        <v>126</v>
      </c>
      <c r="H39" s="4"/>
      <c r="I39" s="4"/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127</v>
      </c>
      <c r="Q39" s="7">
        <v>0</v>
      </c>
      <c r="R39" s="7">
        <v>10476582125</v>
      </c>
      <c r="S39" s="7">
        <v>5782375440</v>
      </c>
      <c r="T39" s="7">
        <v>4694206685</v>
      </c>
      <c r="U39" s="7">
        <v>0</v>
      </c>
      <c r="V39" s="7">
        <v>4694206685</v>
      </c>
      <c r="W39" s="7">
        <v>0</v>
      </c>
      <c r="X39" s="7">
        <v>4694206685</v>
      </c>
      <c r="Y39" s="7">
        <v>1098812280</v>
      </c>
      <c r="Z39" s="7">
        <v>1098812280</v>
      </c>
      <c r="AA39" s="7">
        <v>1098812280</v>
      </c>
    </row>
    <row r="40" spans="1:27" ht="56.25" x14ac:dyDescent="0.25">
      <c r="A40" s="4" t="s">
        <v>168</v>
      </c>
      <c r="B40" s="5" t="s">
        <v>167</v>
      </c>
      <c r="C40" s="6" t="s">
        <v>125</v>
      </c>
      <c r="D40" s="4" t="s">
        <v>83</v>
      </c>
      <c r="E40" s="4" t="s">
        <v>84</v>
      </c>
      <c r="F40" s="4" t="s">
        <v>85</v>
      </c>
      <c r="G40" s="4" t="s">
        <v>126</v>
      </c>
      <c r="H40" s="4"/>
      <c r="I40" s="4"/>
      <c r="J40" s="4"/>
      <c r="K40" s="4"/>
      <c r="L40" s="4"/>
      <c r="M40" s="4" t="s">
        <v>38</v>
      </c>
      <c r="N40" s="4" t="s">
        <v>87</v>
      </c>
      <c r="O40" s="4" t="s">
        <v>40</v>
      </c>
      <c r="P40" s="5" t="s">
        <v>127</v>
      </c>
      <c r="Q40" s="7">
        <v>0</v>
      </c>
      <c r="R40" s="7">
        <v>671602170.04999995</v>
      </c>
      <c r="S40" s="7">
        <v>698105.05</v>
      </c>
      <c r="T40" s="7">
        <v>670904065</v>
      </c>
      <c r="U40" s="7">
        <v>0</v>
      </c>
      <c r="V40" s="7">
        <v>670904065</v>
      </c>
      <c r="W40" s="7">
        <v>0</v>
      </c>
      <c r="X40" s="7">
        <v>670904065</v>
      </c>
      <c r="Y40" s="7">
        <v>0</v>
      </c>
      <c r="Z40" s="7">
        <v>0</v>
      </c>
      <c r="AA40" s="7">
        <v>0</v>
      </c>
    </row>
    <row r="41" spans="1:27" ht="90" x14ac:dyDescent="0.25">
      <c r="A41" s="4" t="s">
        <v>168</v>
      </c>
      <c r="B41" s="5" t="s">
        <v>167</v>
      </c>
      <c r="C41" s="6" t="s">
        <v>128</v>
      </c>
      <c r="D41" s="4" t="s">
        <v>83</v>
      </c>
      <c r="E41" s="4" t="s">
        <v>129</v>
      </c>
      <c r="F41" s="4" t="s">
        <v>85</v>
      </c>
      <c r="G41" s="4" t="s">
        <v>130</v>
      </c>
      <c r="H41" s="4"/>
      <c r="I41" s="4"/>
      <c r="J41" s="4"/>
      <c r="K41" s="4"/>
      <c r="L41" s="4"/>
      <c r="M41" s="4" t="s">
        <v>38</v>
      </c>
      <c r="N41" s="4" t="s">
        <v>87</v>
      </c>
      <c r="O41" s="4" t="s">
        <v>40</v>
      </c>
      <c r="P41" s="5" t="s">
        <v>131</v>
      </c>
      <c r="Q41" s="7">
        <v>2500000000</v>
      </c>
      <c r="R41" s="7">
        <v>3625000000</v>
      </c>
      <c r="S41" s="7">
        <v>2426470010</v>
      </c>
      <c r="T41" s="7">
        <v>3698529990</v>
      </c>
      <c r="U41" s="7">
        <v>0</v>
      </c>
      <c r="V41" s="7">
        <v>3698528138.1599998</v>
      </c>
      <c r="W41" s="7">
        <v>1851.84</v>
      </c>
      <c r="X41" s="7">
        <v>3698528138.1599998</v>
      </c>
      <c r="Y41" s="7">
        <v>2499998148.1599998</v>
      </c>
      <c r="Z41" s="7">
        <v>2499998148.1599998</v>
      </c>
      <c r="AA41" s="7">
        <v>2499998148.1599998</v>
      </c>
    </row>
    <row r="42" spans="1:27" ht="67.5" x14ac:dyDescent="0.25">
      <c r="A42" s="4" t="s">
        <v>168</v>
      </c>
      <c r="B42" s="5" t="s">
        <v>167</v>
      </c>
      <c r="C42" s="6" t="s">
        <v>132</v>
      </c>
      <c r="D42" s="4" t="s">
        <v>83</v>
      </c>
      <c r="E42" s="4" t="s">
        <v>129</v>
      </c>
      <c r="F42" s="4" t="s">
        <v>85</v>
      </c>
      <c r="G42" s="4" t="s">
        <v>133</v>
      </c>
      <c r="H42" s="4"/>
      <c r="I42" s="4"/>
      <c r="J42" s="4"/>
      <c r="K42" s="4"/>
      <c r="L42" s="4"/>
      <c r="M42" s="4" t="s">
        <v>38</v>
      </c>
      <c r="N42" s="4" t="s">
        <v>87</v>
      </c>
      <c r="O42" s="4" t="s">
        <v>40</v>
      </c>
      <c r="P42" s="5" t="s">
        <v>134</v>
      </c>
      <c r="Q42" s="7">
        <v>1900000000</v>
      </c>
      <c r="R42" s="7">
        <v>600000000</v>
      </c>
      <c r="S42" s="7">
        <v>900000000</v>
      </c>
      <c r="T42" s="7">
        <v>1600000000</v>
      </c>
      <c r="U42" s="7">
        <v>0</v>
      </c>
      <c r="V42" s="7">
        <v>1566441238.6400001</v>
      </c>
      <c r="W42" s="7">
        <v>33558761.359999999</v>
      </c>
      <c r="X42" s="7">
        <v>1566441238.6400001</v>
      </c>
      <c r="Y42" s="7">
        <v>1429627988.6400001</v>
      </c>
      <c r="Z42" s="7">
        <v>1429627988.6400001</v>
      </c>
      <c r="AA42" s="7">
        <v>1429627988.6400001</v>
      </c>
    </row>
    <row r="43" spans="1:27" ht="22.5" x14ac:dyDescent="0.25">
      <c r="A43" s="4" t="s">
        <v>166</v>
      </c>
      <c r="B43" s="5" t="s">
        <v>165</v>
      </c>
      <c r="C43" s="6" t="s">
        <v>35</v>
      </c>
      <c r="D43" s="4" t="s">
        <v>36</v>
      </c>
      <c r="E43" s="4" t="s">
        <v>37</v>
      </c>
      <c r="F43" s="4" t="s">
        <v>37</v>
      </c>
      <c r="G43" s="4" t="s">
        <v>37</v>
      </c>
      <c r="H43" s="4"/>
      <c r="I43" s="4"/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41</v>
      </c>
      <c r="Q43" s="7">
        <v>0</v>
      </c>
      <c r="R43" s="7">
        <v>44989186</v>
      </c>
      <c r="S43" s="7">
        <v>44989186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0</v>
      </c>
      <c r="AA43" s="7">
        <v>0</v>
      </c>
    </row>
    <row r="44" spans="1:27" ht="22.5" x14ac:dyDescent="0.25">
      <c r="A44" s="4" t="s">
        <v>166</v>
      </c>
      <c r="B44" s="5" t="s">
        <v>165</v>
      </c>
      <c r="C44" s="6" t="s">
        <v>57</v>
      </c>
      <c r="D44" s="4" t="s">
        <v>36</v>
      </c>
      <c r="E44" s="4" t="s">
        <v>43</v>
      </c>
      <c r="F44" s="4" t="s">
        <v>37</v>
      </c>
      <c r="G44" s="4"/>
      <c r="H44" s="4"/>
      <c r="I44" s="4"/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58</v>
      </c>
      <c r="Q44" s="7">
        <v>9239062696</v>
      </c>
      <c r="R44" s="7">
        <v>11271078842.82</v>
      </c>
      <c r="S44" s="7">
        <v>2792666949.1500001</v>
      </c>
      <c r="T44" s="7">
        <v>17717474589.669998</v>
      </c>
      <c r="U44" s="7">
        <v>0</v>
      </c>
      <c r="V44" s="7">
        <v>17717473659.860001</v>
      </c>
      <c r="W44" s="7">
        <v>929.81</v>
      </c>
      <c r="X44" s="7">
        <v>17717473659.860001</v>
      </c>
      <c r="Y44" s="7">
        <v>9334663315.7700005</v>
      </c>
      <c r="Z44" s="7">
        <v>9334663315.7700005</v>
      </c>
      <c r="AA44" s="7">
        <v>9334663315.7700005</v>
      </c>
    </row>
    <row r="45" spans="1:27" ht="22.5" x14ac:dyDescent="0.25">
      <c r="A45" s="4" t="s">
        <v>166</v>
      </c>
      <c r="B45" s="5" t="s">
        <v>165</v>
      </c>
      <c r="C45" s="6" t="s">
        <v>57</v>
      </c>
      <c r="D45" s="4" t="s">
        <v>36</v>
      </c>
      <c r="E45" s="4" t="s">
        <v>43</v>
      </c>
      <c r="F45" s="4" t="s">
        <v>37</v>
      </c>
      <c r="G45" s="4"/>
      <c r="H45" s="4"/>
      <c r="I45" s="4"/>
      <c r="J45" s="4"/>
      <c r="K45" s="4"/>
      <c r="L45" s="4"/>
      <c r="M45" s="4" t="s">
        <v>38</v>
      </c>
      <c r="N45" s="4" t="s">
        <v>45</v>
      </c>
      <c r="O45" s="4" t="s">
        <v>46</v>
      </c>
      <c r="P45" s="5" t="s">
        <v>58</v>
      </c>
      <c r="Q45" s="7">
        <v>0</v>
      </c>
      <c r="R45" s="7">
        <v>1252911505</v>
      </c>
      <c r="S45" s="7">
        <v>139614134.24000001</v>
      </c>
      <c r="T45" s="7">
        <v>1113297370.76</v>
      </c>
      <c r="U45" s="7">
        <v>0</v>
      </c>
      <c r="V45" s="7">
        <v>1112421010.76</v>
      </c>
      <c r="W45" s="7">
        <v>876360</v>
      </c>
      <c r="X45" s="7">
        <v>1112421010.76</v>
      </c>
      <c r="Y45" s="7">
        <v>1093421010.76</v>
      </c>
      <c r="Z45" s="7">
        <v>1093421010.76</v>
      </c>
      <c r="AA45" s="7">
        <v>1093421010.76</v>
      </c>
    </row>
    <row r="46" spans="1:27" ht="22.5" x14ac:dyDescent="0.25">
      <c r="A46" s="4" t="s">
        <v>166</v>
      </c>
      <c r="B46" s="5" t="s">
        <v>165</v>
      </c>
      <c r="C46" s="6" t="s">
        <v>59</v>
      </c>
      <c r="D46" s="4" t="s">
        <v>36</v>
      </c>
      <c r="E46" s="4" t="s">
        <v>43</v>
      </c>
      <c r="F46" s="4" t="s">
        <v>43</v>
      </c>
      <c r="G46" s="4"/>
      <c r="H46" s="4"/>
      <c r="I46" s="4"/>
      <c r="J46" s="4"/>
      <c r="K46" s="4"/>
      <c r="L46" s="4"/>
      <c r="M46" s="4" t="s">
        <v>38</v>
      </c>
      <c r="N46" s="4" t="s">
        <v>39</v>
      </c>
      <c r="O46" s="4" t="s">
        <v>40</v>
      </c>
      <c r="P46" s="5" t="s">
        <v>60</v>
      </c>
      <c r="Q46" s="7">
        <v>134605648933</v>
      </c>
      <c r="R46" s="7">
        <v>95687942769.600006</v>
      </c>
      <c r="S46" s="7">
        <v>28833297100.759998</v>
      </c>
      <c r="T46" s="7">
        <v>201460294601.84</v>
      </c>
      <c r="U46" s="7">
        <v>0</v>
      </c>
      <c r="V46" s="7">
        <v>198942562890.44</v>
      </c>
      <c r="W46" s="7">
        <v>2517731711.4000001</v>
      </c>
      <c r="X46" s="7">
        <v>198942562890.44</v>
      </c>
      <c r="Y46" s="7">
        <v>143454222357.32001</v>
      </c>
      <c r="Z46" s="7">
        <v>143454222357.32001</v>
      </c>
      <c r="AA46" s="7">
        <v>143454222357.32001</v>
      </c>
    </row>
    <row r="47" spans="1:27" ht="22.5" x14ac:dyDescent="0.25">
      <c r="A47" s="4" t="s">
        <v>166</v>
      </c>
      <c r="B47" s="5" t="s">
        <v>165</v>
      </c>
      <c r="C47" s="6" t="s">
        <v>59</v>
      </c>
      <c r="D47" s="4" t="s">
        <v>36</v>
      </c>
      <c r="E47" s="4" t="s">
        <v>43</v>
      </c>
      <c r="F47" s="4" t="s">
        <v>43</v>
      </c>
      <c r="G47" s="4"/>
      <c r="H47" s="4"/>
      <c r="I47" s="4"/>
      <c r="J47" s="4"/>
      <c r="K47" s="4"/>
      <c r="L47" s="4"/>
      <c r="M47" s="4" t="s">
        <v>38</v>
      </c>
      <c r="N47" s="4" t="s">
        <v>45</v>
      </c>
      <c r="O47" s="4" t="s">
        <v>46</v>
      </c>
      <c r="P47" s="5" t="s">
        <v>60</v>
      </c>
      <c r="Q47" s="7">
        <v>29662000</v>
      </c>
      <c r="R47" s="7">
        <v>6478048031.8999996</v>
      </c>
      <c r="S47" s="7">
        <v>387962455.69</v>
      </c>
      <c r="T47" s="7">
        <v>6119747576.21</v>
      </c>
      <c r="U47" s="7">
        <v>0</v>
      </c>
      <c r="V47" s="7">
        <v>6119747518.0900002</v>
      </c>
      <c r="W47" s="7">
        <v>58.12</v>
      </c>
      <c r="X47" s="7">
        <v>6119747518.0900002</v>
      </c>
      <c r="Y47" s="7">
        <v>6039235786.0900002</v>
      </c>
      <c r="Z47" s="7">
        <v>4404215938.0900002</v>
      </c>
      <c r="AA47" s="7">
        <v>4404215938.0900002</v>
      </c>
    </row>
    <row r="48" spans="1:27" ht="22.5" x14ac:dyDescent="0.25">
      <c r="A48" s="4" t="s">
        <v>166</v>
      </c>
      <c r="B48" s="5" t="s">
        <v>165</v>
      </c>
      <c r="C48" s="6" t="s">
        <v>70</v>
      </c>
      <c r="D48" s="4" t="s">
        <v>36</v>
      </c>
      <c r="E48" s="4" t="s">
        <v>71</v>
      </c>
      <c r="F48" s="4" t="s">
        <v>37</v>
      </c>
      <c r="G48" s="4"/>
      <c r="H48" s="4"/>
      <c r="I48" s="4"/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72</v>
      </c>
      <c r="Q48" s="7">
        <v>1155000</v>
      </c>
      <c r="R48" s="7">
        <v>0</v>
      </c>
      <c r="S48" s="7">
        <v>0</v>
      </c>
      <c r="T48" s="7">
        <v>1155000</v>
      </c>
      <c r="U48" s="7">
        <v>0</v>
      </c>
      <c r="V48" s="7">
        <v>1008981.32</v>
      </c>
      <c r="W48" s="7">
        <v>146018.68</v>
      </c>
      <c r="X48" s="7">
        <v>1008981.32</v>
      </c>
      <c r="Y48" s="7">
        <v>1008981.32</v>
      </c>
      <c r="Z48" s="7">
        <v>1008981.32</v>
      </c>
      <c r="AA48" s="7">
        <v>1008981.32</v>
      </c>
    </row>
    <row r="49" spans="1:27" ht="22.5" x14ac:dyDescent="0.25">
      <c r="A49" s="4" t="s">
        <v>166</v>
      </c>
      <c r="B49" s="5" t="s">
        <v>165</v>
      </c>
      <c r="C49" s="6" t="s">
        <v>73</v>
      </c>
      <c r="D49" s="4" t="s">
        <v>36</v>
      </c>
      <c r="E49" s="4" t="s">
        <v>71</v>
      </c>
      <c r="F49" s="4" t="s">
        <v>48</v>
      </c>
      <c r="G49" s="4"/>
      <c r="H49" s="4"/>
      <c r="I49" s="4"/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74</v>
      </c>
      <c r="Q49" s="7">
        <v>4620000</v>
      </c>
      <c r="R49" s="7">
        <v>0</v>
      </c>
      <c r="S49" s="7">
        <v>0</v>
      </c>
      <c r="T49" s="7">
        <v>4620000</v>
      </c>
      <c r="U49" s="7">
        <v>0</v>
      </c>
      <c r="V49" s="7">
        <v>4508824.8</v>
      </c>
      <c r="W49" s="7">
        <v>111175.2</v>
      </c>
      <c r="X49" s="7">
        <v>4508824.8</v>
      </c>
      <c r="Y49" s="7">
        <v>4508824.8</v>
      </c>
      <c r="Z49" s="7">
        <v>4508824.8</v>
      </c>
      <c r="AA49" s="7">
        <v>4508824.8</v>
      </c>
    </row>
    <row r="50" spans="1:27" ht="33.75" x14ac:dyDescent="0.25">
      <c r="A50" s="4" t="s">
        <v>166</v>
      </c>
      <c r="B50" s="5" t="s">
        <v>165</v>
      </c>
      <c r="C50" s="6" t="s">
        <v>89</v>
      </c>
      <c r="D50" s="4" t="s">
        <v>83</v>
      </c>
      <c r="E50" s="4" t="s">
        <v>84</v>
      </c>
      <c r="F50" s="4" t="s">
        <v>85</v>
      </c>
      <c r="G50" s="4" t="s">
        <v>90</v>
      </c>
      <c r="H50" s="4"/>
      <c r="I50" s="4"/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91</v>
      </c>
      <c r="Q50" s="7">
        <v>15700000000</v>
      </c>
      <c r="R50" s="7">
        <v>14000000000</v>
      </c>
      <c r="S50" s="7">
        <v>1652000000</v>
      </c>
      <c r="T50" s="7">
        <v>28048000000</v>
      </c>
      <c r="U50" s="7">
        <v>0</v>
      </c>
      <c r="V50" s="7">
        <v>28048000000</v>
      </c>
      <c r="W50" s="7">
        <v>0</v>
      </c>
      <c r="X50" s="7">
        <v>28048000000</v>
      </c>
      <c r="Y50" s="7">
        <v>15317655052.879999</v>
      </c>
      <c r="Z50" s="7">
        <v>15317655052.879999</v>
      </c>
      <c r="AA50" s="7">
        <v>15317655052.879999</v>
      </c>
    </row>
    <row r="51" spans="1:27" ht="33.75" x14ac:dyDescent="0.25">
      <c r="A51" s="4" t="s">
        <v>166</v>
      </c>
      <c r="B51" s="5" t="s">
        <v>165</v>
      </c>
      <c r="C51" s="6" t="s">
        <v>89</v>
      </c>
      <c r="D51" s="4" t="s">
        <v>83</v>
      </c>
      <c r="E51" s="4" t="s">
        <v>84</v>
      </c>
      <c r="F51" s="4" t="s">
        <v>85</v>
      </c>
      <c r="G51" s="4" t="s">
        <v>90</v>
      </c>
      <c r="H51" s="4"/>
      <c r="I51" s="4"/>
      <c r="J51" s="4"/>
      <c r="K51" s="4"/>
      <c r="L51" s="4"/>
      <c r="M51" s="4" t="s">
        <v>38</v>
      </c>
      <c r="N51" s="4" t="s">
        <v>87</v>
      </c>
      <c r="O51" s="4" t="s">
        <v>40</v>
      </c>
      <c r="P51" s="5" t="s">
        <v>91</v>
      </c>
      <c r="Q51" s="7">
        <v>24000000000</v>
      </c>
      <c r="R51" s="7">
        <v>0</v>
      </c>
      <c r="S51" s="7">
        <v>12000000000</v>
      </c>
      <c r="T51" s="7">
        <v>12000000000</v>
      </c>
      <c r="U51" s="7">
        <v>0</v>
      </c>
      <c r="V51" s="7">
        <v>11999998316.110001</v>
      </c>
      <c r="W51" s="7">
        <v>1683.89</v>
      </c>
      <c r="X51" s="7">
        <v>11999998316.110001</v>
      </c>
      <c r="Y51" s="7">
        <v>11730331863.030001</v>
      </c>
      <c r="Z51" s="7">
        <v>11730331863.030001</v>
      </c>
      <c r="AA51" s="7">
        <v>11730331863.030001</v>
      </c>
    </row>
    <row r="52" spans="1:27" ht="67.5" x14ac:dyDescent="0.25">
      <c r="A52" s="4" t="s">
        <v>166</v>
      </c>
      <c r="B52" s="5" t="s">
        <v>165</v>
      </c>
      <c r="C52" s="6" t="s">
        <v>92</v>
      </c>
      <c r="D52" s="4" t="s">
        <v>83</v>
      </c>
      <c r="E52" s="4" t="s">
        <v>84</v>
      </c>
      <c r="F52" s="4" t="s">
        <v>85</v>
      </c>
      <c r="G52" s="4" t="s">
        <v>93</v>
      </c>
      <c r="H52" s="4"/>
      <c r="I52" s="4"/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94</v>
      </c>
      <c r="Q52" s="7">
        <v>9293499691</v>
      </c>
      <c r="R52" s="7">
        <v>14863129198.9</v>
      </c>
      <c r="S52" s="7">
        <v>2357993050</v>
      </c>
      <c r="T52" s="7">
        <v>21798635839.900002</v>
      </c>
      <c r="U52" s="7">
        <v>0</v>
      </c>
      <c r="V52" s="7">
        <v>20884313659.610001</v>
      </c>
      <c r="W52" s="7">
        <v>914322180.28999996</v>
      </c>
      <c r="X52" s="7">
        <v>20884313659.610001</v>
      </c>
      <c r="Y52" s="7">
        <v>10093597777.110001</v>
      </c>
      <c r="Z52" s="7">
        <v>10093597777.110001</v>
      </c>
      <c r="AA52" s="7">
        <v>10093597777.110001</v>
      </c>
    </row>
    <row r="53" spans="1:27" ht="67.5" x14ac:dyDescent="0.25">
      <c r="A53" s="4" t="s">
        <v>166</v>
      </c>
      <c r="B53" s="5" t="s">
        <v>165</v>
      </c>
      <c r="C53" s="6" t="s">
        <v>92</v>
      </c>
      <c r="D53" s="4" t="s">
        <v>83</v>
      </c>
      <c r="E53" s="4" t="s">
        <v>84</v>
      </c>
      <c r="F53" s="4" t="s">
        <v>85</v>
      </c>
      <c r="G53" s="4" t="s">
        <v>93</v>
      </c>
      <c r="H53" s="4"/>
      <c r="I53" s="4"/>
      <c r="J53" s="4"/>
      <c r="K53" s="4"/>
      <c r="L53" s="4"/>
      <c r="M53" s="4" t="s">
        <v>38</v>
      </c>
      <c r="N53" s="4" t="s">
        <v>87</v>
      </c>
      <c r="O53" s="4" t="s">
        <v>40</v>
      </c>
      <c r="P53" s="5" t="s">
        <v>94</v>
      </c>
      <c r="Q53" s="7">
        <v>20400039959.34</v>
      </c>
      <c r="R53" s="7">
        <v>0</v>
      </c>
      <c r="S53" s="7">
        <v>10200019979.67</v>
      </c>
      <c r="T53" s="7">
        <v>10200019979.67</v>
      </c>
      <c r="U53" s="7">
        <v>0</v>
      </c>
      <c r="V53" s="7">
        <v>10200019673.5</v>
      </c>
      <c r="W53" s="7">
        <v>306.17</v>
      </c>
      <c r="X53" s="7">
        <v>10200019673.5</v>
      </c>
      <c r="Y53" s="7">
        <v>200673660</v>
      </c>
      <c r="Z53" s="7">
        <v>200673660</v>
      </c>
      <c r="AA53" s="7">
        <v>200673660</v>
      </c>
    </row>
    <row r="54" spans="1:27" ht="45" x14ac:dyDescent="0.25">
      <c r="A54" s="4" t="s">
        <v>166</v>
      </c>
      <c r="B54" s="5" t="s">
        <v>165</v>
      </c>
      <c r="C54" s="6" t="s">
        <v>95</v>
      </c>
      <c r="D54" s="4" t="s">
        <v>83</v>
      </c>
      <c r="E54" s="4" t="s">
        <v>84</v>
      </c>
      <c r="F54" s="4" t="s">
        <v>85</v>
      </c>
      <c r="G54" s="4" t="s">
        <v>96</v>
      </c>
      <c r="H54" s="4"/>
      <c r="I54" s="4"/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97</v>
      </c>
      <c r="Q54" s="7">
        <v>1327000000</v>
      </c>
      <c r="R54" s="7">
        <v>971463213</v>
      </c>
      <c r="S54" s="7">
        <v>0</v>
      </c>
      <c r="T54" s="7">
        <v>2298463213</v>
      </c>
      <c r="U54" s="7">
        <v>0</v>
      </c>
      <c r="V54" s="7">
        <v>2184195928.9000001</v>
      </c>
      <c r="W54" s="7">
        <v>114267284.09999999</v>
      </c>
      <c r="X54" s="7">
        <v>2184195928.9000001</v>
      </c>
      <c r="Y54" s="7">
        <v>2184195928.9000001</v>
      </c>
      <c r="Z54" s="7">
        <v>2184195928.9000001</v>
      </c>
      <c r="AA54" s="7">
        <v>2184195928.9000001</v>
      </c>
    </row>
    <row r="55" spans="1:27" ht="45" x14ac:dyDescent="0.25">
      <c r="A55" s="4" t="s">
        <v>166</v>
      </c>
      <c r="B55" s="5" t="s">
        <v>165</v>
      </c>
      <c r="C55" s="6" t="s">
        <v>98</v>
      </c>
      <c r="D55" s="4" t="s">
        <v>83</v>
      </c>
      <c r="E55" s="4" t="s">
        <v>84</v>
      </c>
      <c r="F55" s="4" t="s">
        <v>85</v>
      </c>
      <c r="G55" s="4" t="s">
        <v>99</v>
      </c>
      <c r="H55" s="4"/>
      <c r="I55" s="4"/>
      <c r="J55" s="4"/>
      <c r="K55" s="4"/>
      <c r="L55" s="4"/>
      <c r="M55" s="4" t="s">
        <v>38</v>
      </c>
      <c r="N55" s="4" t="s">
        <v>87</v>
      </c>
      <c r="O55" s="4" t="s">
        <v>40</v>
      </c>
      <c r="P55" s="5" t="s">
        <v>100</v>
      </c>
      <c r="Q55" s="7">
        <v>0</v>
      </c>
      <c r="R55" s="7">
        <v>3000000000</v>
      </c>
      <c r="S55" s="7">
        <v>0</v>
      </c>
      <c r="T55" s="7">
        <v>3000000000</v>
      </c>
      <c r="U55" s="7">
        <v>0</v>
      </c>
      <c r="V55" s="7">
        <v>2999998800</v>
      </c>
      <c r="W55" s="7">
        <v>1200</v>
      </c>
      <c r="X55" s="7">
        <v>2999998800</v>
      </c>
      <c r="Y55" s="7">
        <v>0</v>
      </c>
      <c r="Z55" s="7">
        <v>0</v>
      </c>
      <c r="AA55" s="7">
        <v>0</v>
      </c>
    </row>
    <row r="56" spans="1:27" ht="67.5" x14ac:dyDescent="0.25">
      <c r="A56" s="4" t="s">
        <v>166</v>
      </c>
      <c r="B56" s="5" t="s">
        <v>165</v>
      </c>
      <c r="C56" s="6" t="s">
        <v>101</v>
      </c>
      <c r="D56" s="4" t="s">
        <v>83</v>
      </c>
      <c r="E56" s="4" t="s">
        <v>84</v>
      </c>
      <c r="F56" s="4" t="s">
        <v>85</v>
      </c>
      <c r="G56" s="4" t="s">
        <v>102</v>
      </c>
      <c r="H56" s="4"/>
      <c r="I56" s="4"/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103</v>
      </c>
      <c r="Q56" s="7">
        <v>331973100</v>
      </c>
      <c r="R56" s="7">
        <v>1168666103</v>
      </c>
      <c r="S56" s="7">
        <v>809503703</v>
      </c>
      <c r="T56" s="7">
        <v>691135500</v>
      </c>
      <c r="U56" s="7">
        <v>0</v>
      </c>
      <c r="V56" s="7">
        <v>691134895.76999998</v>
      </c>
      <c r="W56" s="7">
        <v>604.23</v>
      </c>
      <c r="X56" s="7">
        <v>691134895.76999998</v>
      </c>
      <c r="Y56" s="7">
        <v>182430600</v>
      </c>
      <c r="Z56" s="7">
        <v>182430600</v>
      </c>
      <c r="AA56" s="7">
        <v>182430600</v>
      </c>
    </row>
    <row r="57" spans="1:27" ht="67.5" x14ac:dyDescent="0.25">
      <c r="A57" s="4" t="s">
        <v>166</v>
      </c>
      <c r="B57" s="5" t="s">
        <v>165</v>
      </c>
      <c r="C57" s="6" t="s">
        <v>113</v>
      </c>
      <c r="D57" s="4" t="s">
        <v>83</v>
      </c>
      <c r="E57" s="4" t="s">
        <v>84</v>
      </c>
      <c r="F57" s="4" t="s">
        <v>85</v>
      </c>
      <c r="G57" s="4" t="s">
        <v>114</v>
      </c>
      <c r="H57" s="4"/>
      <c r="I57" s="4"/>
      <c r="J57" s="4"/>
      <c r="K57" s="4"/>
      <c r="L57" s="4"/>
      <c r="M57" s="4" t="s">
        <v>38</v>
      </c>
      <c r="N57" s="4" t="s">
        <v>87</v>
      </c>
      <c r="O57" s="4" t="s">
        <v>40</v>
      </c>
      <c r="P57" s="5" t="s">
        <v>115</v>
      </c>
      <c r="Q57" s="7">
        <v>7000000000</v>
      </c>
      <c r="R57" s="7">
        <v>0</v>
      </c>
      <c r="S57" s="7">
        <v>4500000000</v>
      </c>
      <c r="T57" s="7">
        <v>2500000000</v>
      </c>
      <c r="U57" s="7">
        <v>0</v>
      </c>
      <c r="V57" s="7">
        <v>2499999993.8000002</v>
      </c>
      <c r="W57" s="7">
        <v>6.2</v>
      </c>
      <c r="X57" s="7">
        <v>2499999993.8000002</v>
      </c>
      <c r="Y57" s="7">
        <v>1584630744.8</v>
      </c>
      <c r="Z57" s="7">
        <v>1584630744.8</v>
      </c>
      <c r="AA57" s="7">
        <v>1584630744.8</v>
      </c>
    </row>
    <row r="58" spans="1:27" ht="45" x14ac:dyDescent="0.25">
      <c r="A58" s="4" t="s">
        <v>166</v>
      </c>
      <c r="B58" s="5" t="s">
        <v>165</v>
      </c>
      <c r="C58" s="6" t="s">
        <v>119</v>
      </c>
      <c r="D58" s="4" t="s">
        <v>83</v>
      </c>
      <c r="E58" s="4" t="s">
        <v>84</v>
      </c>
      <c r="F58" s="4" t="s">
        <v>85</v>
      </c>
      <c r="G58" s="4" t="s">
        <v>120</v>
      </c>
      <c r="H58" s="4"/>
      <c r="I58" s="4"/>
      <c r="J58" s="4"/>
      <c r="K58" s="4"/>
      <c r="L58" s="4"/>
      <c r="M58" s="4" t="s">
        <v>38</v>
      </c>
      <c r="N58" s="4" t="s">
        <v>87</v>
      </c>
      <c r="O58" s="4" t="s">
        <v>40</v>
      </c>
      <c r="P58" s="5" t="s">
        <v>121</v>
      </c>
      <c r="Q58" s="7">
        <v>200000000</v>
      </c>
      <c r="R58" s="7">
        <v>6745000000</v>
      </c>
      <c r="S58" s="7">
        <v>1945000000</v>
      </c>
      <c r="T58" s="7">
        <v>5000000000</v>
      </c>
      <c r="U58" s="7">
        <v>0</v>
      </c>
      <c r="V58" s="7">
        <v>4946781503.1999998</v>
      </c>
      <c r="W58" s="7">
        <v>53218496.799999997</v>
      </c>
      <c r="X58" s="7">
        <v>4946781503.1999998</v>
      </c>
      <c r="Y58" s="7">
        <v>960292488.20000005</v>
      </c>
      <c r="Z58" s="7">
        <v>960292488.20000005</v>
      </c>
      <c r="AA58" s="7">
        <v>960292488.20000005</v>
      </c>
    </row>
    <row r="59" spans="1:27" ht="56.25" x14ac:dyDescent="0.25">
      <c r="A59" s="4" t="s">
        <v>166</v>
      </c>
      <c r="B59" s="5" t="s">
        <v>165</v>
      </c>
      <c r="C59" s="6" t="s">
        <v>125</v>
      </c>
      <c r="D59" s="4" t="s">
        <v>83</v>
      </c>
      <c r="E59" s="4" t="s">
        <v>84</v>
      </c>
      <c r="F59" s="4" t="s">
        <v>85</v>
      </c>
      <c r="G59" s="4" t="s">
        <v>126</v>
      </c>
      <c r="H59" s="4"/>
      <c r="I59" s="4"/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127</v>
      </c>
      <c r="Q59" s="7">
        <v>5500000000</v>
      </c>
      <c r="R59" s="7">
        <v>5782375440</v>
      </c>
      <c r="S59" s="7">
        <v>2576582125</v>
      </c>
      <c r="T59" s="7">
        <v>8705793315</v>
      </c>
      <c r="U59" s="7">
        <v>0</v>
      </c>
      <c r="V59" s="7">
        <v>8705787192.7299995</v>
      </c>
      <c r="W59" s="7">
        <v>6122.27</v>
      </c>
      <c r="X59" s="7">
        <v>8705787192.7299995</v>
      </c>
      <c r="Y59" s="7">
        <v>436326080.68000001</v>
      </c>
      <c r="Z59" s="7">
        <v>436326080.68000001</v>
      </c>
      <c r="AA59" s="7">
        <v>436326080.68000001</v>
      </c>
    </row>
    <row r="60" spans="1:27" ht="56.25" x14ac:dyDescent="0.25">
      <c r="A60" s="4" t="s">
        <v>166</v>
      </c>
      <c r="B60" s="5" t="s">
        <v>165</v>
      </c>
      <c r="C60" s="6" t="s">
        <v>125</v>
      </c>
      <c r="D60" s="4" t="s">
        <v>83</v>
      </c>
      <c r="E60" s="4" t="s">
        <v>84</v>
      </c>
      <c r="F60" s="4" t="s">
        <v>85</v>
      </c>
      <c r="G60" s="4" t="s">
        <v>126</v>
      </c>
      <c r="H60" s="4"/>
      <c r="I60" s="4"/>
      <c r="J60" s="4"/>
      <c r="K60" s="4"/>
      <c r="L60" s="4"/>
      <c r="M60" s="4" t="s">
        <v>38</v>
      </c>
      <c r="N60" s="4" t="s">
        <v>87</v>
      </c>
      <c r="O60" s="4" t="s">
        <v>40</v>
      </c>
      <c r="P60" s="5" t="s">
        <v>127</v>
      </c>
      <c r="Q60" s="7">
        <v>10000000000</v>
      </c>
      <c r="R60" s="7">
        <v>1500698105.05</v>
      </c>
      <c r="S60" s="7">
        <v>671602170.04999995</v>
      </c>
      <c r="T60" s="7">
        <v>10829095935</v>
      </c>
      <c r="U60" s="7">
        <v>0</v>
      </c>
      <c r="V60" s="7">
        <v>10829093436.440001</v>
      </c>
      <c r="W60" s="7">
        <v>2498.56</v>
      </c>
      <c r="X60" s="7">
        <v>10829093436.440001</v>
      </c>
      <c r="Y60" s="7">
        <v>2994991371.4299998</v>
      </c>
      <c r="Z60" s="7">
        <v>2994991371.4299998</v>
      </c>
      <c r="AA60" s="7">
        <v>2994991371.4299998</v>
      </c>
    </row>
    <row r="61" spans="1:27" ht="90" x14ac:dyDescent="0.25">
      <c r="A61" s="4" t="s">
        <v>166</v>
      </c>
      <c r="B61" s="5" t="s">
        <v>165</v>
      </c>
      <c r="C61" s="6" t="s">
        <v>128</v>
      </c>
      <c r="D61" s="4" t="s">
        <v>83</v>
      </c>
      <c r="E61" s="4" t="s">
        <v>129</v>
      </c>
      <c r="F61" s="4" t="s">
        <v>85</v>
      </c>
      <c r="G61" s="4" t="s">
        <v>130</v>
      </c>
      <c r="H61" s="4"/>
      <c r="I61" s="4"/>
      <c r="J61" s="4"/>
      <c r="K61" s="4"/>
      <c r="L61" s="4"/>
      <c r="M61" s="4" t="s">
        <v>38</v>
      </c>
      <c r="N61" s="4" t="s">
        <v>87</v>
      </c>
      <c r="O61" s="4" t="s">
        <v>40</v>
      </c>
      <c r="P61" s="5" t="s">
        <v>131</v>
      </c>
      <c r="Q61" s="7">
        <v>5000000000</v>
      </c>
      <c r="R61" s="7">
        <v>1425000000</v>
      </c>
      <c r="S61" s="7">
        <v>5125045645</v>
      </c>
      <c r="T61" s="7">
        <v>1299954355</v>
      </c>
      <c r="U61" s="7">
        <v>0</v>
      </c>
      <c r="V61" s="7">
        <v>1299675610.2</v>
      </c>
      <c r="W61" s="7">
        <v>278744.8</v>
      </c>
      <c r="X61" s="7">
        <v>1299675610.2</v>
      </c>
      <c r="Y61" s="7">
        <v>5050110.2</v>
      </c>
      <c r="Z61" s="7">
        <v>5050110.2</v>
      </c>
      <c r="AA61" s="7">
        <v>5050110.2</v>
      </c>
    </row>
    <row r="62" spans="1:27" ht="22.5" x14ac:dyDescent="0.25">
      <c r="A62" s="4" t="s">
        <v>164</v>
      </c>
      <c r="B62" s="5" t="s">
        <v>163</v>
      </c>
      <c r="C62" s="6" t="s">
        <v>59</v>
      </c>
      <c r="D62" s="4" t="s">
        <v>36</v>
      </c>
      <c r="E62" s="4" t="s">
        <v>43</v>
      </c>
      <c r="F62" s="4" t="s">
        <v>43</v>
      </c>
      <c r="G62" s="4"/>
      <c r="H62" s="4"/>
      <c r="I62" s="4"/>
      <c r="J62" s="4"/>
      <c r="K62" s="4"/>
      <c r="L62" s="4"/>
      <c r="M62" s="4" t="s">
        <v>38</v>
      </c>
      <c r="N62" s="4" t="s">
        <v>39</v>
      </c>
      <c r="O62" s="4" t="s">
        <v>40</v>
      </c>
      <c r="P62" s="5" t="s">
        <v>60</v>
      </c>
      <c r="Q62" s="7">
        <v>1800000000</v>
      </c>
      <c r="R62" s="7">
        <v>2571064000</v>
      </c>
      <c r="S62" s="7">
        <v>0</v>
      </c>
      <c r="T62" s="7">
        <v>4371064000</v>
      </c>
      <c r="U62" s="7">
        <v>0</v>
      </c>
      <c r="V62" s="7">
        <v>4371064000</v>
      </c>
      <c r="W62" s="7">
        <v>0</v>
      </c>
      <c r="X62" s="7">
        <v>4371064000</v>
      </c>
      <c r="Y62" s="7">
        <v>4371064000</v>
      </c>
      <c r="Z62" s="7">
        <v>4371064000</v>
      </c>
      <c r="AA62" s="7">
        <v>4371064000</v>
      </c>
    </row>
    <row r="63" spans="1:27" ht="22.5" x14ac:dyDescent="0.25">
      <c r="A63" s="4" t="s">
        <v>162</v>
      </c>
      <c r="B63" s="5" t="s">
        <v>161</v>
      </c>
      <c r="C63" s="6" t="s">
        <v>35</v>
      </c>
      <c r="D63" s="4" t="s">
        <v>36</v>
      </c>
      <c r="E63" s="4" t="s">
        <v>37</v>
      </c>
      <c r="F63" s="4" t="s">
        <v>37</v>
      </c>
      <c r="G63" s="4" t="s">
        <v>37</v>
      </c>
      <c r="H63" s="4"/>
      <c r="I63" s="4"/>
      <c r="J63" s="4"/>
      <c r="K63" s="4"/>
      <c r="L63" s="4"/>
      <c r="M63" s="4" t="s">
        <v>38</v>
      </c>
      <c r="N63" s="4" t="s">
        <v>39</v>
      </c>
      <c r="O63" s="4" t="s">
        <v>40</v>
      </c>
      <c r="P63" s="5" t="s">
        <v>41</v>
      </c>
      <c r="Q63" s="7">
        <v>17189056430</v>
      </c>
      <c r="R63" s="7">
        <v>4210087057</v>
      </c>
      <c r="S63" s="7">
        <v>935929328</v>
      </c>
      <c r="T63" s="7">
        <v>20463214159</v>
      </c>
      <c r="U63" s="7">
        <v>0</v>
      </c>
      <c r="V63" s="7">
        <v>20463214152.939999</v>
      </c>
      <c r="W63" s="7">
        <v>6.06</v>
      </c>
      <c r="X63" s="7">
        <v>20463214152.939999</v>
      </c>
      <c r="Y63" s="7">
        <v>20463214152.939999</v>
      </c>
      <c r="Z63" s="7">
        <v>20463214152.939999</v>
      </c>
      <c r="AA63" s="7">
        <v>20463214152.939999</v>
      </c>
    </row>
    <row r="64" spans="1:27" ht="33.75" x14ac:dyDescent="0.25">
      <c r="A64" s="4" t="s">
        <v>162</v>
      </c>
      <c r="B64" s="5" t="s">
        <v>161</v>
      </c>
      <c r="C64" s="6" t="s">
        <v>47</v>
      </c>
      <c r="D64" s="4" t="s">
        <v>36</v>
      </c>
      <c r="E64" s="4" t="s">
        <v>37</v>
      </c>
      <c r="F64" s="4" t="s">
        <v>37</v>
      </c>
      <c r="G64" s="4" t="s">
        <v>48</v>
      </c>
      <c r="H64" s="4"/>
      <c r="I64" s="4"/>
      <c r="J64" s="4"/>
      <c r="K64" s="4"/>
      <c r="L64" s="4"/>
      <c r="M64" s="4" t="s">
        <v>38</v>
      </c>
      <c r="N64" s="4" t="s">
        <v>39</v>
      </c>
      <c r="O64" s="4" t="s">
        <v>40</v>
      </c>
      <c r="P64" s="5" t="s">
        <v>49</v>
      </c>
      <c r="Q64" s="7">
        <v>11483860538</v>
      </c>
      <c r="R64" s="7">
        <v>6769569320.6800003</v>
      </c>
      <c r="S64" s="7">
        <v>2867311896</v>
      </c>
      <c r="T64" s="7">
        <v>15386117962.68</v>
      </c>
      <c r="U64" s="7">
        <v>0</v>
      </c>
      <c r="V64" s="7">
        <v>15380540208.43</v>
      </c>
      <c r="W64" s="7">
        <v>5577754.25</v>
      </c>
      <c r="X64" s="7">
        <v>15380540208.43</v>
      </c>
      <c r="Y64" s="7">
        <v>15380540208.43</v>
      </c>
      <c r="Z64" s="7">
        <v>15380540208.43</v>
      </c>
      <c r="AA64" s="7">
        <v>15380540208.43</v>
      </c>
    </row>
    <row r="65" spans="1:27" ht="22.5" x14ac:dyDescent="0.25">
      <c r="A65" s="4" t="s">
        <v>162</v>
      </c>
      <c r="B65" s="5" t="s">
        <v>161</v>
      </c>
      <c r="C65" s="6" t="s">
        <v>57</v>
      </c>
      <c r="D65" s="4" t="s">
        <v>36</v>
      </c>
      <c r="E65" s="4" t="s">
        <v>43</v>
      </c>
      <c r="F65" s="4" t="s">
        <v>37</v>
      </c>
      <c r="G65" s="4"/>
      <c r="H65" s="4"/>
      <c r="I65" s="4"/>
      <c r="J65" s="4"/>
      <c r="K65" s="4"/>
      <c r="L65" s="4"/>
      <c r="M65" s="4" t="s">
        <v>38</v>
      </c>
      <c r="N65" s="4" t="s">
        <v>39</v>
      </c>
      <c r="O65" s="4" t="s">
        <v>40</v>
      </c>
      <c r="P65" s="5" t="s">
        <v>58</v>
      </c>
      <c r="Q65" s="7">
        <v>398924400</v>
      </c>
      <c r="R65" s="7">
        <v>262438255</v>
      </c>
      <c r="S65" s="7">
        <v>160419308.33000001</v>
      </c>
      <c r="T65" s="7">
        <v>500943346.67000002</v>
      </c>
      <c r="U65" s="7">
        <v>0</v>
      </c>
      <c r="V65" s="7">
        <v>500943346.67000002</v>
      </c>
      <c r="W65" s="7">
        <v>0</v>
      </c>
      <c r="X65" s="7">
        <v>500943346.67000002</v>
      </c>
      <c r="Y65" s="7">
        <v>500943346.67000002</v>
      </c>
      <c r="Z65" s="7">
        <v>500943346.67000002</v>
      </c>
      <c r="AA65" s="7">
        <v>500943346.67000002</v>
      </c>
    </row>
    <row r="66" spans="1:27" ht="22.5" x14ac:dyDescent="0.25">
      <c r="A66" s="4" t="s">
        <v>162</v>
      </c>
      <c r="B66" s="5" t="s">
        <v>161</v>
      </c>
      <c r="C66" s="6" t="s">
        <v>57</v>
      </c>
      <c r="D66" s="4" t="s">
        <v>36</v>
      </c>
      <c r="E66" s="4" t="s">
        <v>43</v>
      </c>
      <c r="F66" s="4" t="s">
        <v>37</v>
      </c>
      <c r="G66" s="4"/>
      <c r="H66" s="4"/>
      <c r="I66" s="4"/>
      <c r="J66" s="4"/>
      <c r="K66" s="4"/>
      <c r="L66" s="4"/>
      <c r="M66" s="4" t="s">
        <v>38</v>
      </c>
      <c r="N66" s="4" t="s">
        <v>45</v>
      </c>
      <c r="O66" s="4" t="s">
        <v>46</v>
      </c>
      <c r="P66" s="5" t="s">
        <v>58</v>
      </c>
      <c r="Q66" s="7">
        <v>29868184</v>
      </c>
      <c r="R66" s="7">
        <v>0</v>
      </c>
      <c r="S66" s="7">
        <v>1199929.8600000001</v>
      </c>
      <c r="T66" s="7">
        <v>28668254.140000001</v>
      </c>
      <c r="U66" s="7">
        <v>0</v>
      </c>
      <c r="V66" s="7">
        <v>28668254.050000001</v>
      </c>
      <c r="W66" s="7">
        <v>0.09</v>
      </c>
      <c r="X66" s="7">
        <v>28668254.050000001</v>
      </c>
      <c r="Y66" s="7">
        <v>28668254.050000001</v>
      </c>
      <c r="Z66" s="7">
        <v>28668254.050000001</v>
      </c>
      <c r="AA66" s="7">
        <v>28668254.050000001</v>
      </c>
    </row>
    <row r="67" spans="1:27" ht="22.5" x14ac:dyDescent="0.25">
      <c r="A67" s="4" t="s">
        <v>162</v>
      </c>
      <c r="B67" s="5" t="s">
        <v>161</v>
      </c>
      <c r="C67" s="6" t="s">
        <v>59</v>
      </c>
      <c r="D67" s="4" t="s">
        <v>36</v>
      </c>
      <c r="E67" s="4" t="s">
        <v>43</v>
      </c>
      <c r="F67" s="4" t="s">
        <v>43</v>
      </c>
      <c r="G67" s="4"/>
      <c r="H67" s="4"/>
      <c r="I67" s="4"/>
      <c r="J67" s="4"/>
      <c r="K67" s="4"/>
      <c r="L67" s="4"/>
      <c r="M67" s="4" t="s">
        <v>38</v>
      </c>
      <c r="N67" s="4" t="s">
        <v>39</v>
      </c>
      <c r="O67" s="4" t="s">
        <v>40</v>
      </c>
      <c r="P67" s="5" t="s">
        <v>60</v>
      </c>
      <c r="Q67" s="7">
        <v>6268579899</v>
      </c>
      <c r="R67" s="7">
        <v>3782408263.1399999</v>
      </c>
      <c r="S67" s="7">
        <v>2595970770.8899999</v>
      </c>
      <c r="T67" s="7">
        <v>7455017391.25</v>
      </c>
      <c r="U67" s="7">
        <v>0</v>
      </c>
      <c r="V67" s="7">
        <v>7454953465.1400003</v>
      </c>
      <c r="W67" s="7">
        <v>63926.11</v>
      </c>
      <c r="X67" s="7">
        <v>7454953465.1400003</v>
      </c>
      <c r="Y67" s="7">
        <v>7236346507.1700001</v>
      </c>
      <c r="Z67" s="7">
        <v>7236346507.1700001</v>
      </c>
      <c r="AA67" s="7">
        <v>7236346507.1700001</v>
      </c>
    </row>
    <row r="68" spans="1:27" ht="22.5" x14ac:dyDescent="0.25">
      <c r="A68" s="4" t="s">
        <v>162</v>
      </c>
      <c r="B68" s="5" t="s">
        <v>161</v>
      </c>
      <c r="C68" s="6" t="s">
        <v>59</v>
      </c>
      <c r="D68" s="4" t="s">
        <v>36</v>
      </c>
      <c r="E68" s="4" t="s">
        <v>43</v>
      </c>
      <c r="F68" s="4" t="s">
        <v>43</v>
      </c>
      <c r="G68" s="4"/>
      <c r="H68" s="4"/>
      <c r="I68" s="4"/>
      <c r="J68" s="4"/>
      <c r="K68" s="4"/>
      <c r="L68" s="4"/>
      <c r="M68" s="4" t="s">
        <v>38</v>
      </c>
      <c r="N68" s="4" t="s">
        <v>45</v>
      </c>
      <c r="O68" s="4" t="s">
        <v>46</v>
      </c>
      <c r="P68" s="5" t="s">
        <v>60</v>
      </c>
      <c r="Q68" s="7">
        <v>2005731816</v>
      </c>
      <c r="R68" s="7">
        <v>636658875.88999999</v>
      </c>
      <c r="S68" s="7">
        <v>511807571.02999997</v>
      </c>
      <c r="T68" s="7">
        <v>2130583120.8599999</v>
      </c>
      <c r="U68" s="7">
        <v>0</v>
      </c>
      <c r="V68" s="7">
        <v>2129636679.5699999</v>
      </c>
      <c r="W68" s="7">
        <v>946441.29</v>
      </c>
      <c r="X68" s="7">
        <v>2129636679.5699999</v>
      </c>
      <c r="Y68" s="7">
        <v>2129636679.5699999</v>
      </c>
      <c r="Z68" s="7">
        <v>2121653764.5699999</v>
      </c>
      <c r="AA68" s="7">
        <v>2121653764.5699999</v>
      </c>
    </row>
    <row r="69" spans="1:27" ht="22.5" x14ac:dyDescent="0.25">
      <c r="A69" s="4" t="s">
        <v>162</v>
      </c>
      <c r="B69" s="5" t="s">
        <v>161</v>
      </c>
      <c r="C69" s="6" t="s">
        <v>70</v>
      </c>
      <c r="D69" s="4" t="s">
        <v>36</v>
      </c>
      <c r="E69" s="4" t="s">
        <v>71</v>
      </c>
      <c r="F69" s="4" t="s">
        <v>37</v>
      </c>
      <c r="G69" s="4"/>
      <c r="H69" s="4"/>
      <c r="I69" s="4"/>
      <c r="J69" s="4"/>
      <c r="K69" s="4"/>
      <c r="L69" s="4"/>
      <c r="M69" s="4" t="s">
        <v>38</v>
      </c>
      <c r="N69" s="4" t="s">
        <v>39</v>
      </c>
      <c r="O69" s="4" t="s">
        <v>40</v>
      </c>
      <c r="P69" s="5" t="s">
        <v>72</v>
      </c>
      <c r="Q69" s="7">
        <v>524800000</v>
      </c>
      <c r="R69" s="7">
        <v>0</v>
      </c>
      <c r="S69" s="7">
        <v>16462558</v>
      </c>
      <c r="T69" s="7">
        <v>508337442</v>
      </c>
      <c r="U69" s="7">
        <v>0</v>
      </c>
      <c r="V69" s="7">
        <v>508337442</v>
      </c>
      <c r="W69" s="7">
        <v>0</v>
      </c>
      <c r="X69" s="7">
        <v>508337442</v>
      </c>
      <c r="Y69" s="7">
        <v>508337442</v>
      </c>
      <c r="Z69" s="7">
        <v>508337442</v>
      </c>
      <c r="AA69" s="7">
        <v>508337442</v>
      </c>
    </row>
    <row r="70" spans="1:27" ht="22.5" x14ac:dyDescent="0.25">
      <c r="A70" s="4" t="s">
        <v>162</v>
      </c>
      <c r="B70" s="5" t="s">
        <v>161</v>
      </c>
      <c r="C70" s="6" t="s">
        <v>73</v>
      </c>
      <c r="D70" s="4" t="s">
        <v>36</v>
      </c>
      <c r="E70" s="4" t="s">
        <v>71</v>
      </c>
      <c r="F70" s="4" t="s">
        <v>48</v>
      </c>
      <c r="G70" s="4"/>
      <c r="H70" s="4"/>
      <c r="I70" s="4"/>
      <c r="J70" s="4"/>
      <c r="K70" s="4"/>
      <c r="L70" s="4"/>
      <c r="M70" s="4" t="s">
        <v>38</v>
      </c>
      <c r="N70" s="4" t="s">
        <v>39</v>
      </c>
      <c r="O70" s="4" t="s">
        <v>40</v>
      </c>
      <c r="P70" s="5" t="s">
        <v>74</v>
      </c>
      <c r="Q70" s="7">
        <v>94450000</v>
      </c>
      <c r="R70" s="7">
        <v>5956848</v>
      </c>
      <c r="S70" s="7">
        <v>16533438</v>
      </c>
      <c r="T70" s="7">
        <v>83873410</v>
      </c>
      <c r="U70" s="7">
        <v>0</v>
      </c>
      <c r="V70" s="7">
        <v>83743610</v>
      </c>
      <c r="W70" s="7">
        <v>129800</v>
      </c>
      <c r="X70" s="7">
        <v>83743610</v>
      </c>
      <c r="Y70" s="7">
        <v>83743610</v>
      </c>
      <c r="Z70" s="7">
        <v>83743610</v>
      </c>
      <c r="AA70" s="7">
        <v>83743610</v>
      </c>
    </row>
    <row r="71" spans="1:27" ht="22.5" x14ac:dyDescent="0.25">
      <c r="A71" s="4" t="s">
        <v>160</v>
      </c>
      <c r="B71" s="5" t="s">
        <v>159</v>
      </c>
      <c r="C71" s="6" t="s">
        <v>35</v>
      </c>
      <c r="D71" s="4" t="s">
        <v>36</v>
      </c>
      <c r="E71" s="4" t="s">
        <v>37</v>
      </c>
      <c r="F71" s="4" t="s">
        <v>37</v>
      </c>
      <c r="G71" s="4" t="s">
        <v>37</v>
      </c>
      <c r="H71" s="4"/>
      <c r="I71" s="4"/>
      <c r="J71" s="4"/>
      <c r="K71" s="4"/>
      <c r="L71" s="4"/>
      <c r="M71" s="4" t="s">
        <v>38</v>
      </c>
      <c r="N71" s="4" t="s">
        <v>39</v>
      </c>
      <c r="O71" s="4" t="s">
        <v>40</v>
      </c>
      <c r="P71" s="5" t="s">
        <v>41</v>
      </c>
      <c r="Q71" s="7">
        <v>16218687324</v>
      </c>
      <c r="R71" s="7">
        <v>4092363200</v>
      </c>
      <c r="S71" s="7">
        <v>2560217373</v>
      </c>
      <c r="T71" s="7">
        <v>17750833151</v>
      </c>
      <c r="U71" s="7">
        <v>0</v>
      </c>
      <c r="V71" s="7">
        <v>17750833144.240002</v>
      </c>
      <c r="W71" s="7">
        <v>6.76</v>
      </c>
      <c r="X71" s="7">
        <v>17750833144.240002</v>
      </c>
      <c r="Y71" s="7">
        <v>17750833144.240002</v>
      </c>
      <c r="Z71" s="7">
        <v>17750833144.240002</v>
      </c>
      <c r="AA71" s="7">
        <v>17750833144.240002</v>
      </c>
    </row>
    <row r="72" spans="1:27" ht="33.75" x14ac:dyDescent="0.25">
      <c r="A72" s="4" t="s">
        <v>160</v>
      </c>
      <c r="B72" s="5" t="s">
        <v>159</v>
      </c>
      <c r="C72" s="6" t="s">
        <v>47</v>
      </c>
      <c r="D72" s="4" t="s">
        <v>36</v>
      </c>
      <c r="E72" s="4" t="s">
        <v>37</v>
      </c>
      <c r="F72" s="4" t="s">
        <v>37</v>
      </c>
      <c r="G72" s="4" t="s">
        <v>48</v>
      </c>
      <c r="H72" s="4"/>
      <c r="I72" s="4"/>
      <c r="J72" s="4"/>
      <c r="K72" s="4"/>
      <c r="L72" s="4"/>
      <c r="M72" s="4" t="s">
        <v>38</v>
      </c>
      <c r="N72" s="4" t="s">
        <v>39</v>
      </c>
      <c r="O72" s="4" t="s">
        <v>40</v>
      </c>
      <c r="P72" s="5" t="s">
        <v>49</v>
      </c>
      <c r="Q72" s="7">
        <v>10042637082</v>
      </c>
      <c r="R72" s="7">
        <v>4355108998</v>
      </c>
      <c r="S72" s="7">
        <v>2498195458.0100002</v>
      </c>
      <c r="T72" s="7">
        <v>11899550621.99</v>
      </c>
      <c r="U72" s="7">
        <v>0</v>
      </c>
      <c r="V72" s="7">
        <v>11897639911.860001</v>
      </c>
      <c r="W72" s="7">
        <v>1910710.13</v>
      </c>
      <c r="X72" s="7">
        <v>11897639911.860001</v>
      </c>
      <c r="Y72" s="7">
        <v>11897639911.860001</v>
      </c>
      <c r="Z72" s="7">
        <v>11897639911.860001</v>
      </c>
      <c r="AA72" s="7">
        <v>11897639911.860001</v>
      </c>
    </row>
    <row r="73" spans="1:27" ht="22.5" x14ac:dyDescent="0.25">
      <c r="A73" s="4" t="s">
        <v>160</v>
      </c>
      <c r="B73" s="5" t="s">
        <v>159</v>
      </c>
      <c r="C73" s="6" t="s">
        <v>57</v>
      </c>
      <c r="D73" s="4" t="s">
        <v>36</v>
      </c>
      <c r="E73" s="4" t="s">
        <v>43</v>
      </c>
      <c r="F73" s="4" t="s">
        <v>37</v>
      </c>
      <c r="G73" s="4"/>
      <c r="H73" s="4"/>
      <c r="I73" s="4"/>
      <c r="J73" s="4"/>
      <c r="K73" s="4"/>
      <c r="L73" s="4"/>
      <c r="M73" s="4" t="s">
        <v>38</v>
      </c>
      <c r="N73" s="4" t="s">
        <v>39</v>
      </c>
      <c r="O73" s="4" t="s">
        <v>40</v>
      </c>
      <c r="P73" s="5" t="s">
        <v>58</v>
      </c>
      <c r="Q73" s="7">
        <v>555348780</v>
      </c>
      <c r="R73" s="7">
        <v>166545332.36000001</v>
      </c>
      <c r="S73" s="7">
        <v>198107697.38999999</v>
      </c>
      <c r="T73" s="7">
        <v>523786414.97000003</v>
      </c>
      <c r="U73" s="7">
        <v>0</v>
      </c>
      <c r="V73" s="7">
        <v>523786414.32999998</v>
      </c>
      <c r="W73" s="7">
        <v>0.64</v>
      </c>
      <c r="X73" s="7">
        <v>523786414.32999998</v>
      </c>
      <c r="Y73" s="7">
        <v>393664865.23000002</v>
      </c>
      <c r="Z73" s="7">
        <v>393664865.23000002</v>
      </c>
      <c r="AA73" s="7">
        <v>393664865.23000002</v>
      </c>
    </row>
    <row r="74" spans="1:27" ht="22.5" x14ac:dyDescent="0.25">
      <c r="A74" s="4" t="s">
        <v>160</v>
      </c>
      <c r="B74" s="5" t="s">
        <v>159</v>
      </c>
      <c r="C74" s="6" t="s">
        <v>57</v>
      </c>
      <c r="D74" s="4" t="s">
        <v>36</v>
      </c>
      <c r="E74" s="4" t="s">
        <v>43</v>
      </c>
      <c r="F74" s="4" t="s">
        <v>37</v>
      </c>
      <c r="G74" s="4"/>
      <c r="H74" s="4"/>
      <c r="I74" s="4"/>
      <c r="J74" s="4"/>
      <c r="K74" s="4"/>
      <c r="L74" s="4"/>
      <c r="M74" s="4" t="s">
        <v>38</v>
      </c>
      <c r="N74" s="4" t="s">
        <v>45</v>
      </c>
      <c r="O74" s="4" t="s">
        <v>46</v>
      </c>
      <c r="P74" s="5" t="s">
        <v>58</v>
      </c>
      <c r="Q74" s="7">
        <v>11892000</v>
      </c>
      <c r="R74" s="7">
        <v>0</v>
      </c>
      <c r="S74" s="7">
        <v>158132</v>
      </c>
      <c r="T74" s="7">
        <v>11733868</v>
      </c>
      <c r="U74" s="7">
        <v>0</v>
      </c>
      <c r="V74" s="7">
        <v>11733868</v>
      </c>
      <c r="W74" s="7">
        <v>0</v>
      </c>
      <c r="X74" s="7">
        <v>11733868</v>
      </c>
      <c r="Y74" s="7">
        <v>11733868</v>
      </c>
      <c r="Z74" s="7">
        <v>11733868</v>
      </c>
      <c r="AA74" s="7">
        <v>11733868</v>
      </c>
    </row>
    <row r="75" spans="1:27" ht="22.5" x14ac:dyDescent="0.25">
      <c r="A75" s="4" t="s">
        <v>160</v>
      </c>
      <c r="B75" s="5" t="s">
        <v>159</v>
      </c>
      <c r="C75" s="6" t="s">
        <v>59</v>
      </c>
      <c r="D75" s="4" t="s">
        <v>36</v>
      </c>
      <c r="E75" s="4" t="s">
        <v>43</v>
      </c>
      <c r="F75" s="4" t="s">
        <v>43</v>
      </c>
      <c r="G75" s="4"/>
      <c r="H75" s="4"/>
      <c r="I75" s="4"/>
      <c r="J75" s="4"/>
      <c r="K75" s="4"/>
      <c r="L75" s="4"/>
      <c r="M75" s="4" t="s">
        <v>38</v>
      </c>
      <c r="N75" s="4" t="s">
        <v>39</v>
      </c>
      <c r="O75" s="4" t="s">
        <v>40</v>
      </c>
      <c r="P75" s="5" t="s">
        <v>60</v>
      </c>
      <c r="Q75" s="7">
        <v>4854417533</v>
      </c>
      <c r="R75" s="7">
        <v>6472626765.5200005</v>
      </c>
      <c r="S75" s="7">
        <v>3792103226.4899998</v>
      </c>
      <c r="T75" s="7">
        <v>7534941072.0299997</v>
      </c>
      <c r="U75" s="7">
        <v>0</v>
      </c>
      <c r="V75" s="7">
        <v>7531706777.71</v>
      </c>
      <c r="W75" s="7">
        <v>3234294.32</v>
      </c>
      <c r="X75" s="7">
        <v>7531706777.71</v>
      </c>
      <c r="Y75" s="7">
        <v>6687795345.3599997</v>
      </c>
      <c r="Z75" s="7">
        <v>6687795345.3599997</v>
      </c>
      <c r="AA75" s="7">
        <v>6687795345.3599997</v>
      </c>
    </row>
    <row r="76" spans="1:27" ht="22.5" x14ac:dyDescent="0.25">
      <c r="A76" s="4" t="s">
        <v>160</v>
      </c>
      <c r="B76" s="5" t="s">
        <v>159</v>
      </c>
      <c r="C76" s="6" t="s">
        <v>59</v>
      </c>
      <c r="D76" s="4" t="s">
        <v>36</v>
      </c>
      <c r="E76" s="4" t="s">
        <v>43</v>
      </c>
      <c r="F76" s="4" t="s">
        <v>43</v>
      </c>
      <c r="G76" s="4"/>
      <c r="H76" s="4"/>
      <c r="I76" s="4"/>
      <c r="J76" s="4"/>
      <c r="K76" s="4"/>
      <c r="L76" s="4"/>
      <c r="M76" s="4" t="s">
        <v>38</v>
      </c>
      <c r="N76" s="4" t="s">
        <v>45</v>
      </c>
      <c r="O76" s="4" t="s">
        <v>46</v>
      </c>
      <c r="P76" s="5" t="s">
        <v>60</v>
      </c>
      <c r="Q76" s="7">
        <v>1446480404</v>
      </c>
      <c r="R76" s="7">
        <v>951480256</v>
      </c>
      <c r="S76" s="7">
        <v>940605421</v>
      </c>
      <c r="T76" s="7">
        <v>1457355239</v>
      </c>
      <c r="U76" s="7">
        <v>0</v>
      </c>
      <c r="V76" s="7">
        <v>1454307899.4300001</v>
      </c>
      <c r="W76" s="7">
        <v>3047339.57</v>
      </c>
      <c r="X76" s="7">
        <v>1454307899.4300001</v>
      </c>
      <c r="Y76" s="7">
        <v>1454307899.4300001</v>
      </c>
      <c r="Z76" s="7">
        <v>1454307899.4300001</v>
      </c>
      <c r="AA76" s="7">
        <v>1454307899.4300001</v>
      </c>
    </row>
    <row r="77" spans="1:27" ht="22.5" x14ac:dyDescent="0.25">
      <c r="A77" s="4" t="s">
        <v>160</v>
      </c>
      <c r="B77" s="5" t="s">
        <v>159</v>
      </c>
      <c r="C77" s="6" t="s">
        <v>70</v>
      </c>
      <c r="D77" s="4" t="s">
        <v>36</v>
      </c>
      <c r="E77" s="4" t="s">
        <v>71</v>
      </c>
      <c r="F77" s="4" t="s">
        <v>37</v>
      </c>
      <c r="G77" s="4"/>
      <c r="H77" s="4"/>
      <c r="I77" s="4"/>
      <c r="J77" s="4"/>
      <c r="K77" s="4"/>
      <c r="L77" s="4"/>
      <c r="M77" s="4" t="s">
        <v>38</v>
      </c>
      <c r="N77" s="4" t="s">
        <v>39</v>
      </c>
      <c r="O77" s="4" t="s">
        <v>40</v>
      </c>
      <c r="P77" s="5" t="s">
        <v>72</v>
      </c>
      <c r="Q77" s="7">
        <v>108520403</v>
      </c>
      <c r="R77" s="7">
        <v>0</v>
      </c>
      <c r="S77" s="7">
        <v>65111138</v>
      </c>
      <c r="T77" s="7">
        <v>43409265</v>
      </c>
      <c r="U77" s="7">
        <v>0</v>
      </c>
      <c r="V77" s="7">
        <v>43409265</v>
      </c>
      <c r="W77" s="7">
        <v>0</v>
      </c>
      <c r="X77" s="7">
        <v>43409265</v>
      </c>
      <c r="Y77" s="7">
        <v>43409265</v>
      </c>
      <c r="Z77" s="7">
        <v>43409265</v>
      </c>
      <c r="AA77" s="7">
        <v>43409265</v>
      </c>
    </row>
    <row r="78" spans="1:27" ht="22.5" x14ac:dyDescent="0.25">
      <c r="A78" s="4" t="s">
        <v>160</v>
      </c>
      <c r="B78" s="5" t="s">
        <v>159</v>
      </c>
      <c r="C78" s="6" t="s">
        <v>73</v>
      </c>
      <c r="D78" s="4" t="s">
        <v>36</v>
      </c>
      <c r="E78" s="4" t="s">
        <v>71</v>
      </c>
      <c r="F78" s="4" t="s">
        <v>48</v>
      </c>
      <c r="G78" s="4"/>
      <c r="H78" s="4"/>
      <c r="I78" s="4"/>
      <c r="J78" s="4"/>
      <c r="K78" s="4"/>
      <c r="L78" s="4"/>
      <c r="M78" s="4" t="s">
        <v>38</v>
      </c>
      <c r="N78" s="4" t="s">
        <v>39</v>
      </c>
      <c r="O78" s="4" t="s">
        <v>40</v>
      </c>
      <c r="P78" s="5" t="s">
        <v>74</v>
      </c>
      <c r="Q78" s="7">
        <v>1200000</v>
      </c>
      <c r="R78" s="7">
        <v>0</v>
      </c>
      <c r="S78" s="7">
        <v>161558</v>
      </c>
      <c r="T78" s="7">
        <v>1038442</v>
      </c>
      <c r="U78" s="7">
        <v>0</v>
      </c>
      <c r="V78" s="7">
        <v>1038442</v>
      </c>
      <c r="W78" s="7">
        <v>0</v>
      </c>
      <c r="X78" s="7">
        <v>1038442</v>
      </c>
      <c r="Y78" s="7">
        <v>1038442</v>
      </c>
      <c r="Z78" s="7">
        <v>1038442</v>
      </c>
      <c r="AA78" s="7">
        <v>1038442</v>
      </c>
    </row>
    <row r="79" spans="1:27" ht="22.5" x14ac:dyDescent="0.25">
      <c r="A79" s="4" t="s">
        <v>158</v>
      </c>
      <c r="B79" s="5" t="s">
        <v>157</v>
      </c>
      <c r="C79" s="6" t="s">
        <v>35</v>
      </c>
      <c r="D79" s="4" t="s">
        <v>36</v>
      </c>
      <c r="E79" s="4" t="s">
        <v>37</v>
      </c>
      <c r="F79" s="4" t="s">
        <v>37</v>
      </c>
      <c r="G79" s="4" t="s">
        <v>37</v>
      </c>
      <c r="H79" s="4"/>
      <c r="I79" s="4"/>
      <c r="J79" s="4"/>
      <c r="K79" s="4"/>
      <c r="L79" s="4"/>
      <c r="M79" s="4" t="s">
        <v>38</v>
      </c>
      <c r="N79" s="4" t="s">
        <v>39</v>
      </c>
      <c r="O79" s="4" t="s">
        <v>40</v>
      </c>
      <c r="P79" s="5" t="s">
        <v>41</v>
      </c>
      <c r="Q79" s="7">
        <v>12840466944</v>
      </c>
      <c r="R79" s="7">
        <v>1459608698</v>
      </c>
      <c r="S79" s="7">
        <v>1374816692</v>
      </c>
      <c r="T79" s="7">
        <v>12925258950</v>
      </c>
      <c r="U79" s="7">
        <v>0</v>
      </c>
      <c r="V79" s="7">
        <v>12923255849.98</v>
      </c>
      <c r="W79" s="7">
        <v>2003100.02</v>
      </c>
      <c r="X79" s="7">
        <v>12923255849.98</v>
      </c>
      <c r="Y79" s="7">
        <v>12923255849.98</v>
      </c>
      <c r="Z79" s="7">
        <v>12923255849.98</v>
      </c>
      <c r="AA79" s="7">
        <v>12923255849.98</v>
      </c>
    </row>
    <row r="80" spans="1:27" ht="33.75" x14ac:dyDescent="0.25">
      <c r="A80" s="4" t="s">
        <v>158</v>
      </c>
      <c r="B80" s="5" t="s">
        <v>157</v>
      </c>
      <c r="C80" s="6" t="s">
        <v>47</v>
      </c>
      <c r="D80" s="4" t="s">
        <v>36</v>
      </c>
      <c r="E80" s="4" t="s">
        <v>37</v>
      </c>
      <c r="F80" s="4" t="s">
        <v>37</v>
      </c>
      <c r="G80" s="4" t="s">
        <v>48</v>
      </c>
      <c r="H80" s="4"/>
      <c r="I80" s="4"/>
      <c r="J80" s="4"/>
      <c r="K80" s="4"/>
      <c r="L80" s="4"/>
      <c r="M80" s="4" t="s">
        <v>38</v>
      </c>
      <c r="N80" s="4" t="s">
        <v>39</v>
      </c>
      <c r="O80" s="4" t="s">
        <v>40</v>
      </c>
      <c r="P80" s="5" t="s">
        <v>49</v>
      </c>
      <c r="Q80" s="7">
        <v>7434926895</v>
      </c>
      <c r="R80" s="7">
        <v>1320081833.6800001</v>
      </c>
      <c r="S80" s="7">
        <v>2541325316.6799998</v>
      </c>
      <c r="T80" s="7">
        <v>6213683412</v>
      </c>
      <c r="U80" s="7">
        <v>0</v>
      </c>
      <c r="V80" s="7">
        <v>6205874404.75</v>
      </c>
      <c r="W80" s="7">
        <v>7809007.25</v>
      </c>
      <c r="X80" s="7">
        <v>6205874404.75</v>
      </c>
      <c r="Y80" s="7">
        <v>6107324894.5600004</v>
      </c>
      <c r="Z80" s="7">
        <v>6107324894.5600004</v>
      </c>
      <c r="AA80" s="7">
        <v>6107324894.5600004</v>
      </c>
    </row>
    <row r="81" spans="1:27" ht="22.5" x14ac:dyDescent="0.25">
      <c r="A81" s="4" t="s">
        <v>158</v>
      </c>
      <c r="B81" s="5" t="s">
        <v>157</v>
      </c>
      <c r="C81" s="6" t="s">
        <v>57</v>
      </c>
      <c r="D81" s="4" t="s">
        <v>36</v>
      </c>
      <c r="E81" s="4" t="s">
        <v>43</v>
      </c>
      <c r="F81" s="4" t="s">
        <v>37</v>
      </c>
      <c r="G81" s="4"/>
      <c r="H81" s="4"/>
      <c r="I81" s="4"/>
      <c r="J81" s="4"/>
      <c r="K81" s="4"/>
      <c r="L81" s="4"/>
      <c r="M81" s="4" t="s">
        <v>38</v>
      </c>
      <c r="N81" s="4" t="s">
        <v>39</v>
      </c>
      <c r="O81" s="4" t="s">
        <v>40</v>
      </c>
      <c r="P81" s="5" t="s">
        <v>58</v>
      </c>
      <c r="Q81" s="7">
        <v>104551620</v>
      </c>
      <c r="R81" s="7">
        <v>245450181</v>
      </c>
      <c r="S81" s="7">
        <v>103098514.09999999</v>
      </c>
      <c r="T81" s="7">
        <v>246903286.90000001</v>
      </c>
      <c r="U81" s="7">
        <v>0</v>
      </c>
      <c r="V81" s="7">
        <v>246903286.90000001</v>
      </c>
      <c r="W81" s="7">
        <v>0</v>
      </c>
      <c r="X81" s="7">
        <v>246903286.90000001</v>
      </c>
      <c r="Y81" s="7">
        <v>246903286.90000001</v>
      </c>
      <c r="Z81" s="7">
        <v>246903286.90000001</v>
      </c>
      <c r="AA81" s="7">
        <v>246903286.90000001</v>
      </c>
    </row>
    <row r="82" spans="1:27" ht="22.5" x14ac:dyDescent="0.25">
      <c r="A82" s="4" t="s">
        <v>158</v>
      </c>
      <c r="B82" s="5" t="s">
        <v>157</v>
      </c>
      <c r="C82" s="6" t="s">
        <v>57</v>
      </c>
      <c r="D82" s="4" t="s">
        <v>36</v>
      </c>
      <c r="E82" s="4" t="s">
        <v>43</v>
      </c>
      <c r="F82" s="4" t="s">
        <v>37</v>
      </c>
      <c r="G82" s="4"/>
      <c r="H82" s="4"/>
      <c r="I82" s="4"/>
      <c r="J82" s="4"/>
      <c r="K82" s="4"/>
      <c r="L82" s="4"/>
      <c r="M82" s="4" t="s">
        <v>38</v>
      </c>
      <c r="N82" s="4" t="s">
        <v>45</v>
      </c>
      <c r="O82" s="4" t="s">
        <v>46</v>
      </c>
      <c r="P82" s="5" t="s">
        <v>58</v>
      </c>
      <c r="Q82" s="7">
        <v>4000000</v>
      </c>
      <c r="R82" s="7">
        <v>18101662</v>
      </c>
      <c r="S82" s="7">
        <v>1716956</v>
      </c>
      <c r="T82" s="7">
        <v>20384706</v>
      </c>
      <c r="U82" s="7">
        <v>0</v>
      </c>
      <c r="V82" s="7">
        <v>20384706</v>
      </c>
      <c r="W82" s="7">
        <v>0</v>
      </c>
      <c r="X82" s="7">
        <v>20384706</v>
      </c>
      <c r="Y82" s="7">
        <v>20384706</v>
      </c>
      <c r="Z82" s="7">
        <v>20384706</v>
      </c>
      <c r="AA82" s="7">
        <v>20384706</v>
      </c>
    </row>
    <row r="83" spans="1:27" ht="22.5" x14ac:dyDescent="0.25">
      <c r="A83" s="4" t="s">
        <v>158</v>
      </c>
      <c r="B83" s="5" t="s">
        <v>157</v>
      </c>
      <c r="C83" s="6" t="s">
        <v>59</v>
      </c>
      <c r="D83" s="4" t="s">
        <v>36</v>
      </c>
      <c r="E83" s="4" t="s">
        <v>43</v>
      </c>
      <c r="F83" s="4" t="s">
        <v>43</v>
      </c>
      <c r="G83" s="4"/>
      <c r="H83" s="4"/>
      <c r="I83" s="4"/>
      <c r="J83" s="4"/>
      <c r="K83" s="4"/>
      <c r="L83" s="4"/>
      <c r="M83" s="4" t="s">
        <v>38</v>
      </c>
      <c r="N83" s="4" t="s">
        <v>39</v>
      </c>
      <c r="O83" s="4" t="s">
        <v>40</v>
      </c>
      <c r="P83" s="5" t="s">
        <v>60</v>
      </c>
      <c r="Q83" s="7">
        <v>4044212209</v>
      </c>
      <c r="R83" s="7">
        <v>2506626582.8000002</v>
      </c>
      <c r="S83" s="7">
        <v>1552298679.9000001</v>
      </c>
      <c r="T83" s="7">
        <v>4998540111.8999996</v>
      </c>
      <c r="U83" s="7">
        <v>0</v>
      </c>
      <c r="V83" s="7">
        <v>4998540111.8999996</v>
      </c>
      <c r="W83" s="7">
        <v>0</v>
      </c>
      <c r="X83" s="7">
        <v>4998540111.8999996</v>
      </c>
      <c r="Y83" s="7">
        <v>4997148961.8999996</v>
      </c>
      <c r="Z83" s="7">
        <v>4997148961.8999996</v>
      </c>
      <c r="AA83" s="7">
        <v>4997148961.8999996</v>
      </c>
    </row>
    <row r="84" spans="1:27" ht="22.5" x14ac:dyDescent="0.25">
      <c r="A84" s="4" t="s">
        <v>158</v>
      </c>
      <c r="B84" s="5" t="s">
        <v>157</v>
      </c>
      <c r="C84" s="6" t="s">
        <v>59</v>
      </c>
      <c r="D84" s="4" t="s">
        <v>36</v>
      </c>
      <c r="E84" s="4" t="s">
        <v>43</v>
      </c>
      <c r="F84" s="4" t="s">
        <v>43</v>
      </c>
      <c r="G84" s="4"/>
      <c r="H84" s="4"/>
      <c r="I84" s="4"/>
      <c r="J84" s="4"/>
      <c r="K84" s="4"/>
      <c r="L84" s="4"/>
      <c r="M84" s="4" t="s">
        <v>38</v>
      </c>
      <c r="N84" s="4" t="s">
        <v>45</v>
      </c>
      <c r="O84" s="4" t="s">
        <v>46</v>
      </c>
      <c r="P84" s="5" t="s">
        <v>60</v>
      </c>
      <c r="Q84" s="7">
        <v>973000000</v>
      </c>
      <c r="R84" s="7">
        <v>779391350.90999997</v>
      </c>
      <c r="S84" s="7">
        <v>793662190.52999997</v>
      </c>
      <c r="T84" s="7">
        <v>958729160.38</v>
      </c>
      <c r="U84" s="7">
        <v>0</v>
      </c>
      <c r="V84" s="7">
        <v>958615722.38</v>
      </c>
      <c r="W84" s="7">
        <v>113438</v>
      </c>
      <c r="X84" s="7">
        <v>958615722.38</v>
      </c>
      <c r="Y84" s="7">
        <v>958615722.38</v>
      </c>
      <c r="Z84" s="7">
        <v>958615722.38</v>
      </c>
      <c r="AA84" s="7">
        <v>958615722.38</v>
      </c>
    </row>
    <row r="85" spans="1:27" ht="22.5" x14ac:dyDescent="0.25">
      <c r="A85" s="4" t="s">
        <v>158</v>
      </c>
      <c r="B85" s="5" t="s">
        <v>157</v>
      </c>
      <c r="C85" s="6" t="s">
        <v>70</v>
      </c>
      <c r="D85" s="4" t="s">
        <v>36</v>
      </c>
      <c r="E85" s="4" t="s">
        <v>71</v>
      </c>
      <c r="F85" s="4" t="s">
        <v>37</v>
      </c>
      <c r="G85" s="4"/>
      <c r="H85" s="4"/>
      <c r="I85" s="4"/>
      <c r="J85" s="4"/>
      <c r="K85" s="4"/>
      <c r="L85" s="4"/>
      <c r="M85" s="4" t="s">
        <v>38</v>
      </c>
      <c r="N85" s="4" t="s">
        <v>39</v>
      </c>
      <c r="O85" s="4" t="s">
        <v>40</v>
      </c>
      <c r="P85" s="5" t="s">
        <v>72</v>
      </c>
      <c r="Q85" s="7">
        <v>221800000</v>
      </c>
      <c r="R85" s="7">
        <v>0</v>
      </c>
      <c r="S85" s="7">
        <v>14699705</v>
      </c>
      <c r="T85" s="7">
        <v>207100295</v>
      </c>
      <c r="U85" s="7">
        <v>0</v>
      </c>
      <c r="V85" s="7">
        <v>207100295</v>
      </c>
      <c r="W85" s="7">
        <v>0</v>
      </c>
      <c r="X85" s="7">
        <v>207100295</v>
      </c>
      <c r="Y85" s="7">
        <v>207100295</v>
      </c>
      <c r="Z85" s="7">
        <v>207100295</v>
      </c>
      <c r="AA85" s="7">
        <v>207100295</v>
      </c>
    </row>
    <row r="86" spans="1:27" ht="22.5" x14ac:dyDescent="0.25">
      <c r="A86" s="4" t="s">
        <v>158</v>
      </c>
      <c r="B86" s="5" t="s">
        <v>157</v>
      </c>
      <c r="C86" s="6" t="s">
        <v>73</v>
      </c>
      <c r="D86" s="4" t="s">
        <v>36</v>
      </c>
      <c r="E86" s="4" t="s">
        <v>71</v>
      </c>
      <c r="F86" s="4" t="s">
        <v>48</v>
      </c>
      <c r="G86" s="4"/>
      <c r="H86" s="4"/>
      <c r="I86" s="4"/>
      <c r="J86" s="4"/>
      <c r="K86" s="4"/>
      <c r="L86" s="4"/>
      <c r="M86" s="4" t="s">
        <v>38</v>
      </c>
      <c r="N86" s="4" t="s">
        <v>39</v>
      </c>
      <c r="O86" s="4" t="s">
        <v>40</v>
      </c>
      <c r="P86" s="5" t="s">
        <v>74</v>
      </c>
      <c r="Q86" s="7">
        <v>13310000</v>
      </c>
      <c r="R86" s="7">
        <v>3324886</v>
      </c>
      <c r="S86" s="7">
        <v>2868</v>
      </c>
      <c r="T86" s="7">
        <v>16632018</v>
      </c>
      <c r="U86" s="7">
        <v>0</v>
      </c>
      <c r="V86" s="7">
        <v>16509398</v>
      </c>
      <c r="W86" s="7">
        <v>122620</v>
      </c>
      <c r="X86" s="7">
        <v>16509398</v>
      </c>
      <c r="Y86" s="7">
        <v>16509398</v>
      </c>
      <c r="Z86" s="7">
        <v>16509398</v>
      </c>
      <c r="AA86" s="7">
        <v>16509398</v>
      </c>
    </row>
    <row r="87" spans="1:27" ht="22.5" x14ac:dyDescent="0.25">
      <c r="A87" s="4" t="s">
        <v>156</v>
      </c>
      <c r="B87" s="5" t="s">
        <v>155</v>
      </c>
      <c r="C87" s="6" t="s">
        <v>35</v>
      </c>
      <c r="D87" s="4" t="s">
        <v>36</v>
      </c>
      <c r="E87" s="4" t="s">
        <v>37</v>
      </c>
      <c r="F87" s="4" t="s">
        <v>37</v>
      </c>
      <c r="G87" s="4" t="s">
        <v>37</v>
      </c>
      <c r="H87" s="4"/>
      <c r="I87" s="4"/>
      <c r="J87" s="4"/>
      <c r="K87" s="4"/>
      <c r="L87" s="4"/>
      <c r="M87" s="4" t="s">
        <v>38</v>
      </c>
      <c r="N87" s="4" t="s">
        <v>39</v>
      </c>
      <c r="O87" s="4" t="s">
        <v>40</v>
      </c>
      <c r="P87" s="5" t="s">
        <v>41</v>
      </c>
      <c r="Q87" s="7">
        <v>14737330179</v>
      </c>
      <c r="R87" s="7">
        <v>2838114604</v>
      </c>
      <c r="S87" s="7">
        <v>1204877138</v>
      </c>
      <c r="T87" s="7">
        <v>16370567645</v>
      </c>
      <c r="U87" s="7">
        <v>0</v>
      </c>
      <c r="V87" s="7">
        <v>16370567641</v>
      </c>
      <c r="W87" s="7">
        <v>4</v>
      </c>
      <c r="X87" s="7">
        <v>16370567641</v>
      </c>
      <c r="Y87" s="7">
        <v>16370567641</v>
      </c>
      <c r="Z87" s="7">
        <v>16370567641</v>
      </c>
      <c r="AA87" s="7">
        <v>16370567641</v>
      </c>
    </row>
    <row r="88" spans="1:27" ht="33.75" x14ac:dyDescent="0.25">
      <c r="A88" s="4" t="s">
        <v>156</v>
      </c>
      <c r="B88" s="5" t="s">
        <v>155</v>
      </c>
      <c r="C88" s="6" t="s">
        <v>47</v>
      </c>
      <c r="D88" s="4" t="s">
        <v>36</v>
      </c>
      <c r="E88" s="4" t="s">
        <v>37</v>
      </c>
      <c r="F88" s="4" t="s">
        <v>37</v>
      </c>
      <c r="G88" s="4" t="s">
        <v>48</v>
      </c>
      <c r="H88" s="4"/>
      <c r="I88" s="4"/>
      <c r="J88" s="4"/>
      <c r="K88" s="4"/>
      <c r="L88" s="4"/>
      <c r="M88" s="4" t="s">
        <v>38</v>
      </c>
      <c r="N88" s="4" t="s">
        <v>39</v>
      </c>
      <c r="O88" s="4" t="s">
        <v>40</v>
      </c>
      <c r="P88" s="5" t="s">
        <v>49</v>
      </c>
      <c r="Q88" s="7">
        <v>7910849178</v>
      </c>
      <c r="R88" s="7">
        <v>3315071363.5599999</v>
      </c>
      <c r="S88" s="7">
        <v>2627553853.8699999</v>
      </c>
      <c r="T88" s="7">
        <v>8598366687.6900005</v>
      </c>
      <c r="U88" s="7">
        <v>0</v>
      </c>
      <c r="V88" s="7">
        <v>8595814535.4599991</v>
      </c>
      <c r="W88" s="7">
        <v>2552152.23</v>
      </c>
      <c r="X88" s="7">
        <v>8595814535.4599991</v>
      </c>
      <c r="Y88" s="7">
        <v>8575664706.1899996</v>
      </c>
      <c r="Z88" s="7">
        <v>8575664706.1899996</v>
      </c>
      <c r="AA88" s="7">
        <v>8575664706.1899996</v>
      </c>
    </row>
    <row r="89" spans="1:27" ht="22.5" x14ac:dyDescent="0.25">
      <c r="A89" s="4" t="s">
        <v>156</v>
      </c>
      <c r="B89" s="5" t="s">
        <v>155</v>
      </c>
      <c r="C89" s="6" t="s">
        <v>57</v>
      </c>
      <c r="D89" s="4" t="s">
        <v>36</v>
      </c>
      <c r="E89" s="4" t="s">
        <v>43</v>
      </c>
      <c r="F89" s="4" t="s">
        <v>37</v>
      </c>
      <c r="G89" s="4"/>
      <c r="H89" s="4"/>
      <c r="I89" s="4"/>
      <c r="J89" s="4"/>
      <c r="K89" s="4"/>
      <c r="L89" s="4"/>
      <c r="M89" s="4" t="s">
        <v>38</v>
      </c>
      <c r="N89" s="4" t="s">
        <v>39</v>
      </c>
      <c r="O89" s="4" t="s">
        <v>40</v>
      </c>
      <c r="P89" s="5" t="s">
        <v>58</v>
      </c>
      <c r="Q89" s="7">
        <v>419283510</v>
      </c>
      <c r="R89" s="7">
        <v>63791346</v>
      </c>
      <c r="S89" s="7">
        <v>31838706.530000001</v>
      </c>
      <c r="T89" s="7">
        <v>451236149.47000003</v>
      </c>
      <c r="U89" s="7">
        <v>0</v>
      </c>
      <c r="V89" s="7">
        <v>450591803.47000003</v>
      </c>
      <c r="W89" s="7">
        <v>644346</v>
      </c>
      <c r="X89" s="7">
        <v>450591803.47000003</v>
      </c>
      <c r="Y89" s="7">
        <v>422029803.47000003</v>
      </c>
      <c r="Z89" s="7">
        <v>422029803.47000003</v>
      </c>
      <c r="AA89" s="7">
        <v>422029803.47000003</v>
      </c>
    </row>
    <row r="90" spans="1:27" ht="22.5" x14ac:dyDescent="0.25">
      <c r="A90" s="4" t="s">
        <v>156</v>
      </c>
      <c r="B90" s="5" t="s">
        <v>155</v>
      </c>
      <c r="C90" s="6" t="s">
        <v>57</v>
      </c>
      <c r="D90" s="4" t="s">
        <v>36</v>
      </c>
      <c r="E90" s="4" t="s">
        <v>43</v>
      </c>
      <c r="F90" s="4" t="s">
        <v>37</v>
      </c>
      <c r="G90" s="4"/>
      <c r="H90" s="4"/>
      <c r="I90" s="4"/>
      <c r="J90" s="4"/>
      <c r="K90" s="4"/>
      <c r="L90" s="4"/>
      <c r="M90" s="4" t="s">
        <v>38</v>
      </c>
      <c r="N90" s="4" t="s">
        <v>45</v>
      </c>
      <c r="O90" s="4" t="s">
        <v>46</v>
      </c>
      <c r="P90" s="5" t="s">
        <v>58</v>
      </c>
      <c r="Q90" s="7">
        <v>31814845</v>
      </c>
      <c r="R90" s="7">
        <v>0</v>
      </c>
      <c r="S90" s="7">
        <v>225873</v>
      </c>
      <c r="T90" s="7">
        <v>31588972</v>
      </c>
      <c r="U90" s="7">
        <v>0</v>
      </c>
      <c r="V90" s="7">
        <v>31588972</v>
      </c>
      <c r="W90" s="7">
        <v>0</v>
      </c>
      <c r="X90" s="7">
        <v>31588972</v>
      </c>
      <c r="Y90" s="7">
        <v>31588972</v>
      </c>
      <c r="Z90" s="7">
        <v>31588972</v>
      </c>
      <c r="AA90" s="7">
        <v>31588972</v>
      </c>
    </row>
    <row r="91" spans="1:27" ht="22.5" x14ac:dyDescent="0.25">
      <c r="A91" s="4" t="s">
        <v>156</v>
      </c>
      <c r="B91" s="5" t="s">
        <v>155</v>
      </c>
      <c r="C91" s="6" t="s">
        <v>59</v>
      </c>
      <c r="D91" s="4" t="s">
        <v>36</v>
      </c>
      <c r="E91" s="4" t="s">
        <v>43</v>
      </c>
      <c r="F91" s="4" t="s">
        <v>43</v>
      </c>
      <c r="G91" s="4"/>
      <c r="H91" s="4"/>
      <c r="I91" s="4"/>
      <c r="J91" s="4"/>
      <c r="K91" s="4"/>
      <c r="L91" s="4"/>
      <c r="M91" s="4" t="s">
        <v>38</v>
      </c>
      <c r="N91" s="4" t="s">
        <v>39</v>
      </c>
      <c r="O91" s="4" t="s">
        <v>40</v>
      </c>
      <c r="P91" s="5" t="s">
        <v>60</v>
      </c>
      <c r="Q91" s="7">
        <v>7043241760</v>
      </c>
      <c r="R91" s="7">
        <v>2711023392.02</v>
      </c>
      <c r="S91" s="7">
        <v>2125708875.54</v>
      </c>
      <c r="T91" s="7">
        <v>7628556276.4799995</v>
      </c>
      <c r="U91" s="7">
        <v>0</v>
      </c>
      <c r="V91" s="7">
        <v>7628556276.4799995</v>
      </c>
      <c r="W91" s="7">
        <v>0</v>
      </c>
      <c r="X91" s="7">
        <v>7628556276.4799995</v>
      </c>
      <c r="Y91" s="7">
        <v>7133794322.8599997</v>
      </c>
      <c r="Z91" s="7">
        <v>7133794322.8599997</v>
      </c>
      <c r="AA91" s="7">
        <v>7133794322.8599997</v>
      </c>
    </row>
    <row r="92" spans="1:27" ht="22.5" x14ac:dyDescent="0.25">
      <c r="A92" s="4" t="s">
        <v>156</v>
      </c>
      <c r="B92" s="5" t="s">
        <v>155</v>
      </c>
      <c r="C92" s="6" t="s">
        <v>59</v>
      </c>
      <c r="D92" s="4" t="s">
        <v>36</v>
      </c>
      <c r="E92" s="4" t="s">
        <v>43</v>
      </c>
      <c r="F92" s="4" t="s">
        <v>43</v>
      </c>
      <c r="G92" s="4"/>
      <c r="H92" s="4"/>
      <c r="I92" s="4"/>
      <c r="J92" s="4"/>
      <c r="K92" s="4"/>
      <c r="L92" s="4"/>
      <c r="M92" s="4" t="s">
        <v>38</v>
      </c>
      <c r="N92" s="4" t="s">
        <v>45</v>
      </c>
      <c r="O92" s="4" t="s">
        <v>46</v>
      </c>
      <c r="P92" s="5" t="s">
        <v>60</v>
      </c>
      <c r="Q92" s="7">
        <v>2429255155</v>
      </c>
      <c r="R92" s="7">
        <v>1194531687.8199999</v>
      </c>
      <c r="S92" s="7">
        <v>1152912875.5</v>
      </c>
      <c r="T92" s="7">
        <v>2470873967.3200002</v>
      </c>
      <c r="U92" s="7">
        <v>0</v>
      </c>
      <c r="V92" s="7">
        <v>2470853484.8499999</v>
      </c>
      <c r="W92" s="7">
        <v>20482.47</v>
      </c>
      <c r="X92" s="7">
        <v>2470853484.8499999</v>
      </c>
      <c r="Y92" s="7">
        <v>2470853484.8499999</v>
      </c>
      <c r="Z92" s="7">
        <v>2399103562.4899998</v>
      </c>
      <c r="AA92" s="7">
        <v>2399103562.4899998</v>
      </c>
    </row>
    <row r="93" spans="1:27" ht="22.5" x14ac:dyDescent="0.25">
      <c r="A93" s="4" t="s">
        <v>156</v>
      </c>
      <c r="B93" s="5" t="s">
        <v>155</v>
      </c>
      <c r="C93" s="6" t="s">
        <v>70</v>
      </c>
      <c r="D93" s="4" t="s">
        <v>36</v>
      </c>
      <c r="E93" s="4" t="s">
        <v>71</v>
      </c>
      <c r="F93" s="4" t="s">
        <v>37</v>
      </c>
      <c r="G93" s="4"/>
      <c r="H93" s="4"/>
      <c r="I93" s="4"/>
      <c r="J93" s="4"/>
      <c r="K93" s="4"/>
      <c r="L93" s="4"/>
      <c r="M93" s="4" t="s">
        <v>38</v>
      </c>
      <c r="N93" s="4" t="s">
        <v>39</v>
      </c>
      <c r="O93" s="4" t="s">
        <v>40</v>
      </c>
      <c r="P93" s="5" t="s">
        <v>72</v>
      </c>
      <c r="Q93" s="7">
        <v>206977266</v>
      </c>
      <c r="R93" s="7">
        <v>1094306</v>
      </c>
      <c r="S93" s="7">
        <v>6694933</v>
      </c>
      <c r="T93" s="7">
        <v>201376639</v>
      </c>
      <c r="U93" s="7">
        <v>0</v>
      </c>
      <c r="V93" s="7">
        <v>201376639</v>
      </c>
      <c r="W93" s="7">
        <v>0</v>
      </c>
      <c r="X93" s="7">
        <v>201376639</v>
      </c>
      <c r="Y93" s="7">
        <v>201376639</v>
      </c>
      <c r="Z93" s="7">
        <v>201376639</v>
      </c>
      <c r="AA93" s="7">
        <v>201376639</v>
      </c>
    </row>
    <row r="94" spans="1:27" ht="22.5" x14ac:dyDescent="0.25">
      <c r="A94" s="4" t="s">
        <v>156</v>
      </c>
      <c r="B94" s="5" t="s">
        <v>155</v>
      </c>
      <c r="C94" s="6" t="s">
        <v>73</v>
      </c>
      <c r="D94" s="4" t="s">
        <v>36</v>
      </c>
      <c r="E94" s="4" t="s">
        <v>71</v>
      </c>
      <c r="F94" s="4" t="s">
        <v>48</v>
      </c>
      <c r="G94" s="4"/>
      <c r="H94" s="4"/>
      <c r="I94" s="4"/>
      <c r="J94" s="4"/>
      <c r="K94" s="4"/>
      <c r="L94" s="4"/>
      <c r="M94" s="4" t="s">
        <v>38</v>
      </c>
      <c r="N94" s="4" t="s">
        <v>39</v>
      </c>
      <c r="O94" s="4" t="s">
        <v>40</v>
      </c>
      <c r="P94" s="5" t="s">
        <v>74</v>
      </c>
      <c r="Q94" s="7">
        <v>63309118</v>
      </c>
      <c r="R94" s="7">
        <v>0</v>
      </c>
      <c r="S94" s="7">
        <v>900067</v>
      </c>
      <c r="T94" s="7">
        <v>62409051</v>
      </c>
      <c r="U94" s="7">
        <v>0</v>
      </c>
      <c r="V94" s="7">
        <v>52157271</v>
      </c>
      <c r="W94" s="7">
        <v>10251780</v>
      </c>
      <c r="X94" s="7">
        <v>52157271</v>
      </c>
      <c r="Y94" s="7">
        <v>52157271</v>
      </c>
      <c r="Z94" s="7">
        <v>52157271</v>
      </c>
      <c r="AA94" s="7">
        <v>52157271</v>
      </c>
    </row>
    <row r="95" spans="1:27" ht="22.5" x14ac:dyDescent="0.25">
      <c r="A95" s="4" t="s">
        <v>154</v>
      </c>
      <c r="B95" s="5" t="s">
        <v>153</v>
      </c>
      <c r="C95" s="6" t="s">
        <v>35</v>
      </c>
      <c r="D95" s="4" t="s">
        <v>36</v>
      </c>
      <c r="E95" s="4" t="s">
        <v>37</v>
      </c>
      <c r="F95" s="4" t="s">
        <v>37</v>
      </c>
      <c r="G95" s="4" t="s">
        <v>37</v>
      </c>
      <c r="H95" s="4"/>
      <c r="I95" s="4"/>
      <c r="J95" s="4"/>
      <c r="K95" s="4"/>
      <c r="L95" s="4"/>
      <c r="M95" s="4" t="s">
        <v>38</v>
      </c>
      <c r="N95" s="4" t="s">
        <v>39</v>
      </c>
      <c r="O95" s="4" t="s">
        <v>40</v>
      </c>
      <c r="P95" s="5" t="s">
        <v>41</v>
      </c>
      <c r="Q95" s="7">
        <v>12850666712</v>
      </c>
      <c r="R95" s="7">
        <v>1561265385</v>
      </c>
      <c r="S95" s="7">
        <v>1487564623</v>
      </c>
      <c r="T95" s="7">
        <v>12924367474</v>
      </c>
      <c r="U95" s="7">
        <v>0</v>
      </c>
      <c r="V95" s="7">
        <v>12924367468.99</v>
      </c>
      <c r="W95" s="7">
        <v>5.01</v>
      </c>
      <c r="X95" s="7">
        <v>12924367468.99</v>
      </c>
      <c r="Y95" s="7">
        <v>12924367468.99</v>
      </c>
      <c r="Z95" s="7">
        <v>12924367468.99</v>
      </c>
      <c r="AA95" s="7">
        <v>12924367468.99</v>
      </c>
    </row>
    <row r="96" spans="1:27" ht="33.75" x14ac:dyDescent="0.25">
      <c r="A96" s="4" t="s">
        <v>154</v>
      </c>
      <c r="B96" s="5" t="s">
        <v>153</v>
      </c>
      <c r="C96" s="6" t="s">
        <v>47</v>
      </c>
      <c r="D96" s="4" t="s">
        <v>36</v>
      </c>
      <c r="E96" s="4" t="s">
        <v>37</v>
      </c>
      <c r="F96" s="4" t="s">
        <v>37</v>
      </c>
      <c r="G96" s="4" t="s">
        <v>48</v>
      </c>
      <c r="H96" s="4"/>
      <c r="I96" s="4"/>
      <c r="J96" s="4"/>
      <c r="K96" s="4"/>
      <c r="L96" s="4"/>
      <c r="M96" s="4" t="s">
        <v>38</v>
      </c>
      <c r="N96" s="4" t="s">
        <v>39</v>
      </c>
      <c r="O96" s="4" t="s">
        <v>40</v>
      </c>
      <c r="P96" s="5" t="s">
        <v>49</v>
      </c>
      <c r="Q96" s="7">
        <v>9210536207</v>
      </c>
      <c r="R96" s="7">
        <v>2892137590.1199999</v>
      </c>
      <c r="S96" s="7">
        <v>2151989075.1199999</v>
      </c>
      <c r="T96" s="7">
        <v>9950684722</v>
      </c>
      <c r="U96" s="7">
        <v>0</v>
      </c>
      <c r="V96" s="7">
        <v>9943263709.2600002</v>
      </c>
      <c r="W96" s="7">
        <v>7421012.7400000002</v>
      </c>
      <c r="X96" s="7">
        <v>9943263709.2600002</v>
      </c>
      <c r="Y96" s="7">
        <v>9927867427.4599991</v>
      </c>
      <c r="Z96" s="7">
        <v>9927867427.4599991</v>
      </c>
      <c r="AA96" s="7">
        <v>9927867427.4599991</v>
      </c>
    </row>
    <row r="97" spans="1:27" ht="22.5" x14ac:dyDescent="0.25">
      <c r="A97" s="4" t="s">
        <v>154</v>
      </c>
      <c r="B97" s="5" t="s">
        <v>153</v>
      </c>
      <c r="C97" s="6" t="s">
        <v>57</v>
      </c>
      <c r="D97" s="4" t="s">
        <v>36</v>
      </c>
      <c r="E97" s="4" t="s">
        <v>43</v>
      </c>
      <c r="F97" s="4" t="s">
        <v>37</v>
      </c>
      <c r="G97" s="4"/>
      <c r="H97" s="4"/>
      <c r="I97" s="4"/>
      <c r="J97" s="4"/>
      <c r="K97" s="4"/>
      <c r="L97" s="4"/>
      <c r="M97" s="4" t="s">
        <v>38</v>
      </c>
      <c r="N97" s="4" t="s">
        <v>39</v>
      </c>
      <c r="O97" s="4" t="s">
        <v>40</v>
      </c>
      <c r="P97" s="5" t="s">
        <v>58</v>
      </c>
      <c r="Q97" s="7">
        <v>35600000</v>
      </c>
      <c r="R97" s="7">
        <v>198994003.93000001</v>
      </c>
      <c r="S97" s="7">
        <v>26603978.800000001</v>
      </c>
      <c r="T97" s="7">
        <v>207990025.13</v>
      </c>
      <c r="U97" s="7">
        <v>0</v>
      </c>
      <c r="V97" s="7">
        <v>207990025.13</v>
      </c>
      <c r="W97" s="7">
        <v>0</v>
      </c>
      <c r="X97" s="7">
        <v>207990025.13</v>
      </c>
      <c r="Y97" s="7">
        <v>91990025.140000001</v>
      </c>
      <c r="Z97" s="7">
        <v>91990025.140000001</v>
      </c>
      <c r="AA97" s="7">
        <v>91990025.140000001</v>
      </c>
    </row>
    <row r="98" spans="1:27" ht="22.5" x14ac:dyDescent="0.25">
      <c r="A98" s="4" t="s">
        <v>154</v>
      </c>
      <c r="B98" s="5" t="s">
        <v>153</v>
      </c>
      <c r="C98" s="6" t="s">
        <v>57</v>
      </c>
      <c r="D98" s="4" t="s">
        <v>36</v>
      </c>
      <c r="E98" s="4" t="s">
        <v>43</v>
      </c>
      <c r="F98" s="4" t="s">
        <v>37</v>
      </c>
      <c r="G98" s="4"/>
      <c r="H98" s="4"/>
      <c r="I98" s="4"/>
      <c r="J98" s="4"/>
      <c r="K98" s="4"/>
      <c r="L98" s="4"/>
      <c r="M98" s="4" t="s">
        <v>38</v>
      </c>
      <c r="N98" s="4" t="s">
        <v>45</v>
      </c>
      <c r="O98" s="4" t="s">
        <v>46</v>
      </c>
      <c r="P98" s="5" t="s">
        <v>58</v>
      </c>
      <c r="Q98" s="7">
        <v>0</v>
      </c>
      <c r="R98" s="7">
        <v>10177960</v>
      </c>
      <c r="S98" s="7">
        <v>4288150</v>
      </c>
      <c r="T98" s="7">
        <v>5889810</v>
      </c>
      <c r="U98" s="7">
        <v>0</v>
      </c>
      <c r="V98" s="7">
        <v>5889810</v>
      </c>
      <c r="W98" s="7">
        <v>0</v>
      </c>
      <c r="X98" s="7">
        <v>5889810</v>
      </c>
      <c r="Y98" s="7">
        <v>5889810</v>
      </c>
      <c r="Z98" s="7">
        <v>5889810</v>
      </c>
      <c r="AA98" s="7">
        <v>5889810</v>
      </c>
    </row>
    <row r="99" spans="1:27" ht="22.5" x14ac:dyDescent="0.25">
      <c r="A99" s="4" t="s">
        <v>154</v>
      </c>
      <c r="B99" s="5" t="s">
        <v>153</v>
      </c>
      <c r="C99" s="6" t="s">
        <v>59</v>
      </c>
      <c r="D99" s="4" t="s">
        <v>36</v>
      </c>
      <c r="E99" s="4" t="s">
        <v>43</v>
      </c>
      <c r="F99" s="4" t="s">
        <v>43</v>
      </c>
      <c r="G99" s="4"/>
      <c r="H99" s="4"/>
      <c r="I99" s="4"/>
      <c r="J99" s="4"/>
      <c r="K99" s="4"/>
      <c r="L99" s="4"/>
      <c r="M99" s="4" t="s">
        <v>38</v>
      </c>
      <c r="N99" s="4" t="s">
        <v>39</v>
      </c>
      <c r="O99" s="4" t="s">
        <v>40</v>
      </c>
      <c r="P99" s="5" t="s">
        <v>60</v>
      </c>
      <c r="Q99" s="7">
        <v>4220521419</v>
      </c>
      <c r="R99" s="7">
        <v>4013218127.5999999</v>
      </c>
      <c r="S99" s="7">
        <v>1150848672.1300001</v>
      </c>
      <c r="T99" s="7">
        <v>7082890874.4700003</v>
      </c>
      <c r="U99" s="7">
        <v>0</v>
      </c>
      <c r="V99" s="7">
        <v>7082890874.4700003</v>
      </c>
      <c r="W99" s="7">
        <v>0</v>
      </c>
      <c r="X99" s="7">
        <v>7082890874.4700003</v>
      </c>
      <c r="Y99" s="7">
        <v>6499191655.6400003</v>
      </c>
      <c r="Z99" s="7">
        <v>6499191655.6400003</v>
      </c>
      <c r="AA99" s="7">
        <v>6499191655.6400003</v>
      </c>
    </row>
    <row r="100" spans="1:27" ht="22.5" x14ac:dyDescent="0.25">
      <c r="A100" s="4" t="s">
        <v>154</v>
      </c>
      <c r="B100" s="5" t="s">
        <v>153</v>
      </c>
      <c r="C100" s="6" t="s">
        <v>59</v>
      </c>
      <c r="D100" s="4" t="s">
        <v>36</v>
      </c>
      <c r="E100" s="4" t="s">
        <v>43</v>
      </c>
      <c r="F100" s="4" t="s">
        <v>43</v>
      </c>
      <c r="G100" s="4"/>
      <c r="H100" s="4"/>
      <c r="I100" s="4"/>
      <c r="J100" s="4"/>
      <c r="K100" s="4"/>
      <c r="L100" s="4"/>
      <c r="M100" s="4" t="s">
        <v>38</v>
      </c>
      <c r="N100" s="4" t="s">
        <v>45</v>
      </c>
      <c r="O100" s="4" t="s">
        <v>46</v>
      </c>
      <c r="P100" s="5" t="s">
        <v>60</v>
      </c>
      <c r="Q100" s="7">
        <v>813000000</v>
      </c>
      <c r="R100" s="7">
        <v>270808692.88</v>
      </c>
      <c r="S100" s="7">
        <v>266141675.16999999</v>
      </c>
      <c r="T100" s="7">
        <v>817667017.71000004</v>
      </c>
      <c r="U100" s="7">
        <v>0</v>
      </c>
      <c r="V100" s="7">
        <v>809373445.26999998</v>
      </c>
      <c r="W100" s="7">
        <v>8293572.4400000004</v>
      </c>
      <c r="X100" s="7">
        <v>809373445.26999998</v>
      </c>
      <c r="Y100" s="7">
        <v>809373445.26999998</v>
      </c>
      <c r="Z100" s="7">
        <v>790771480.24000001</v>
      </c>
      <c r="AA100" s="7">
        <v>790771480.24000001</v>
      </c>
    </row>
    <row r="101" spans="1:27" ht="22.5" x14ac:dyDescent="0.25">
      <c r="A101" s="4" t="s">
        <v>154</v>
      </c>
      <c r="B101" s="5" t="s">
        <v>153</v>
      </c>
      <c r="C101" s="6" t="s">
        <v>70</v>
      </c>
      <c r="D101" s="4" t="s">
        <v>36</v>
      </c>
      <c r="E101" s="4" t="s">
        <v>71</v>
      </c>
      <c r="F101" s="4" t="s">
        <v>37</v>
      </c>
      <c r="G101" s="4"/>
      <c r="H101" s="4"/>
      <c r="I101" s="4"/>
      <c r="J101" s="4"/>
      <c r="K101" s="4"/>
      <c r="L101" s="4"/>
      <c r="M101" s="4" t="s">
        <v>38</v>
      </c>
      <c r="N101" s="4" t="s">
        <v>39</v>
      </c>
      <c r="O101" s="4" t="s">
        <v>40</v>
      </c>
      <c r="P101" s="5" t="s">
        <v>72</v>
      </c>
      <c r="Q101" s="7">
        <v>4320000</v>
      </c>
      <c r="R101" s="7">
        <v>0</v>
      </c>
      <c r="S101" s="7">
        <v>1957346</v>
      </c>
      <c r="T101" s="7">
        <v>2362654</v>
      </c>
      <c r="U101" s="7">
        <v>0</v>
      </c>
      <c r="V101" s="7">
        <v>2362654</v>
      </c>
      <c r="W101" s="7">
        <v>0</v>
      </c>
      <c r="X101" s="7">
        <v>2362654</v>
      </c>
      <c r="Y101" s="7">
        <v>2362654</v>
      </c>
      <c r="Z101" s="7">
        <v>2362654</v>
      </c>
      <c r="AA101" s="7">
        <v>2362654</v>
      </c>
    </row>
    <row r="102" spans="1:27" ht="22.5" x14ac:dyDescent="0.25">
      <c r="A102" s="4" t="s">
        <v>154</v>
      </c>
      <c r="B102" s="5" t="s">
        <v>153</v>
      </c>
      <c r="C102" s="6" t="s">
        <v>73</v>
      </c>
      <c r="D102" s="4" t="s">
        <v>36</v>
      </c>
      <c r="E102" s="4" t="s">
        <v>71</v>
      </c>
      <c r="F102" s="4" t="s">
        <v>48</v>
      </c>
      <c r="G102" s="4"/>
      <c r="H102" s="4"/>
      <c r="I102" s="4"/>
      <c r="J102" s="4"/>
      <c r="K102" s="4"/>
      <c r="L102" s="4"/>
      <c r="M102" s="4" t="s">
        <v>38</v>
      </c>
      <c r="N102" s="4" t="s">
        <v>39</v>
      </c>
      <c r="O102" s="4" t="s">
        <v>40</v>
      </c>
      <c r="P102" s="5" t="s">
        <v>74</v>
      </c>
      <c r="Q102" s="7">
        <v>2000000</v>
      </c>
      <c r="R102" s="7">
        <v>0</v>
      </c>
      <c r="S102" s="7">
        <v>1909068</v>
      </c>
      <c r="T102" s="7">
        <v>90932</v>
      </c>
      <c r="U102" s="7">
        <v>0</v>
      </c>
      <c r="V102" s="7">
        <v>90932</v>
      </c>
      <c r="W102" s="7">
        <v>0</v>
      </c>
      <c r="X102" s="7">
        <v>90932</v>
      </c>
      <c r="Y102" s="7">
        <v>90932</v>
      </c>
      <c r="Z102" s="7">
        <v>90932</v>
      </c>
      <c r="AA102" s="7">
        <v>90932</v>
      </c>
    </row>
    <row r="103" spans="1:27" ht="22.5" x14ac:dyDescent="0.25">
      <c r="A103" s="4" t="s">
        <v>154</v>
      </c>
      <c r="B103" s="5" t="s">
        <v>153</v>
      </c>
      <c r="C103" s="6" t="s">
        <v>75</v>
      </c>
      <c r="D103" s="4" t="s">
        <v>36</v>
      </c>
      <c r="E103" s="4" t="s">
        <v>71</v>
      </c>
      <c r="F103" s="4" t="s">
        <v>51</v>
      </c>
      <c r="G103" s="4" t="s">
        <v>48</v>
      </c>
      <c r="H103" s="4"/>
      <c r="I103" s="4"/>
      <c r="J103" s="4"/>
      <c r="K103" s="4"/>
      <c r="L103" s="4"/>
      <c r="M103" s="4" t="s">
        <v>38</v>
      </c>
      <c r="N103" s="4" t="s">
        <v>39</v>
      </c>
      <c r="O103" s="4" t="s">
        <v>40</v>
      </c>
      <c r="P103" s="5" t="s">
        <v>76</v>
      </c>
      <c r="Q103" s="7">
        <v>2000000</v>
      </c>
      <c r="R103" s="7">
        <v>0</v>
      </c>
      <c r="S103" s="7">
        <v>2000000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</row>
    <row r="104" spans="1:27" ht="45" x14ac:dyDescent="0.25">
      <c r="A104" s="4" t="s">
        <v>154</v>
      </c>
      <c r="B104" s="5" t="s">
        <v>153</v>
      </c>
      <c r="C104" s="6" t="s">
        <v>107</v>
      </c>
      <c r="D104" s="4" t="s">
        <v>83</v>
      </c>
      <c r="E104" s="4" t="s">
        <v>84</v>
      </c>
      <c r="F104" s="4" t="s">
        <v>85</v>
      </c>
      <c r="G104" s="4" t="s">
        <v>108</v>
      </c>
      <c r="H104" s="4"/>
      <c r="I104" s="4"/>
      <c r="J104" s="4"/>
      <c r="K104" s="4"/>
      <c r="L104" s="4"/>
      <c r="M104" s="4" t="s">
        <v>38</v>
      </c>
      <c r="N104" s="4" t="s">
        <v>87</v>
      </c>
      <c r="O104" s="4" t="s">
        <v>40</v>
      </c>
      <c r="P104" s="5" t="s">
        <v>109</v>
      </c>
      <c r="Q104" s="7">
        <v>2000000000</v>
      </c>
      <c r="R104" s="7">
        <v>0</v>
      </c>
      <c r="S104" s="7">
        <v>1002380000</v>
      </c>
      <c r="T104" s="7">
        <v>997620000</v>
      </c>
      <c r="U104" s="7">
        <v>0</v>
      </c>
      <c r="V104" s="7">
        <v>997620000</v>
      </c>
      <c r="W104" s="7">
        <v>0</v>
      </c>
      <c r="X104" s="7">
        <v>997620000</v>
      </c>
      <c r="Y104" s="7">
        <v>997620000</v>
      </c>
      <c r="Z104" s="7">
        <v>997620000</v>
      </c>
      <c r="AA104" s="7">
        <v>997620000</v>
      </c>
    </row>
    <row r="105" spans="1:27" ht="22.5" x14ac:dyDescent="0.25">
      <c r="A105" s="4" t="s">
        <v>152</v>
      </c>
      <c r="B105" s="5" t="s">
        <v>151</v>
      </c>
      <c r="C105" s="6" t="s">
        <v>35</v>
      </c>
      <c r="D105" s="4" t="s">
        <v>36</v>
      </c>
      <c r="E105" s="4" t="s">
        <v>37</v>
      </c>
      <c r="F105" s="4" t="s">
        <v>37</v>
      </c>
      <c r="G105" s="4" t="s">
        <v>37</v>
      </c>
      <c r="H105" s="4"/>
      <c r="I105" s="4"/>
      <c r="J105" s="4"/>
      <c r="K105" s="4"/>
      <c r="L105" s="4"/>
      <c r="M105" s="4" t="s">
        <v>38</v>
      </c>
      <c r="N105" s="4" t="s">
        <v>39</v>
      </c>
      <c r="O105" s="4" t="s">
        <v>40</v>
      </c>
      <c r="P105" s="5" t="s">
        <v>41</v>
      </c>
      <c r="Q105" s="7">
        <v>8442540660</v>
      </c>
      <c r="R105" s="7">
        <v>1257388258</v>
      </c>
      <c r="S105" s="7">
        <v>2201276928</v>
      </c>
      <c r="T105" s="7">
        <v>7498651990</v>
      </c>
      <c r="U105" s="7">
        <v>0</v>
      </c>
      <c r="V105" s="7">
        <v>7498650916.3699999</v>
      </c>
      <c r="W105" s="7">
        <v>1073.6300000000001</v>
      </c>
      <c r="X105" s="7">
        <v>7498650916.3699999</v>
      </c>
      <c r="Y105" s="7">
        <v>7498650916.3699999</v>
      </c>
      <c r="Z105" s="7">
        <v>7498650916.3699999</v>
      </c>
      <c r="AA105" s="7">
        <v>7498650916.3699999</v>
      </c>
    </row>
    <row r="106" spans="1:27" ht="33.75" x14ac:dyDescent="0.25">
      <c r="A106" s="4" t="s">
        <v>152</v>
      </c>
      <c r="B106" s="5" t="s">
        <v>151</v>
      </c>
      <c r="C106" s="6" t="s">
        <v>47</v>
      </c>
      <c r="D106" s="4" t="s">
        <v>36</v>
      </c>
      <c r="E106" s="4" t="s">
        <v>37</v>
      </c>
      <c r="F106" s="4" t="s">
        <v>37</v>
      </c>
      <c r="G106" s="4" t="s">
        <v>48</v>
      </c>
      <c r="H106" s="4"/>
      <c r="I106" s="4"/>
      <c r="J106" s="4"/>
      <c r="K106" s="4"/>
      <c r="L106" s="4"/>
      <c r="M106" s="4" t="s">
        <v>38</v>
      </c>
      <c r="N106" s="4" t="s">
        <v>39</v>
      </c>
      <c r="O106" s="4" t="s">
        <v>40</v>
      </c>
      <c r="P106" s="5" t="s">
        <v>49</v>
      </c>
      <c r="Q106" s="7">
        <v>7738379379</v>
      </c>
      <c r="R106" s="7">
        <v>851481573.86000001</v>
      </c>
      <c r="S106" s="7">
        <v>2627823707.1199999</v>
      </c>
      <c r="T106" s="7">
        <v>5962037245.7399998</v>
      </c>
      <c r="U106" s="7">
        <v>0</v>
      </c>
      <c r="V106" s="7">
        <v>5962037231.5299997</v>
      </c>
      <c r="W106" s="7">
        <v>14.21</v>
      </c>
      <c r="X106" s="7">
        <v>5962037231.5299997</v>
      </c>
      <c r="Y106" s="7">
        <v>5962037231.5299997</v>
      </c>
      <c r="Z106" s="7">
        <v>5962037231.5299997</v>
      </c>
      <c r="AA106" s="7">
        <v>5962037231.5299997</v>
      </c>
    </row>
    <row r="107" spans="1:27" ht="22.5" x14ac:dyDescent="0.25">
      <c r="A107" s="4" t="s">
        <v>152</v>
      </c>
      <c r="B107" s="5" t="s">
        <v>151</v>
      </c>
      <c r="C107" s="6" t="s">
        <v>57</v>
      </c>
      <c r="D107" s="4" t="s">
        <v>36</v>
      </c>
      <c r="E107" s="4" t="s">
        <v>43</v>
      </c>
      <c r="F107" s="4" t="s">
        <v>37</v>
      </c>
      <c r="G107" s="4"/>
      <c r="H107" s="4"/>
      <c r="I107" s="4"/>
      <c r="J107" s="4"/>
      <c r="K107" s="4"/>
      <c r="L107" s="4"/>
      <c r="M107" s="4" t="s">
        <v>38</v>
      </c>
      <c r="N107" s="4" t="s">
        <v>39</v>
      </c>
      <c r="O107" s="4" t="s">
        <v>40</v>
      </c>
      <c r="P107" s="5" t="s">
        <v>58</v>
      </c>
      <c r="Q107" s="7">
        <v>86176634</v>
      </c>
      <c r="R107" s="7">
        <v>1028505433.5700001</v>
      </c>
      <c r="S107" s="7">
        <v>44037451.479999997</v>
      </c>
      <c r="T107" s="7">
        <v>1070644616.09</v>
      </c>
      <c r="U107" s="7">
        <v>0</v>
      </c>
      <c r="V107" s="7">
        <v>1070644615.52</v>
      </c>
      <c r="W107" s="7">
        <v>0.56999999999999995</v>
      </c>
      <c r="X107" s="7">
        <v>1070644615.52</v>
      </c>
      <c r="Y107" s="7">
        <v>116142545.84</v>
      </c>
      <c r="Z107" s="7">
        <v>116142545.84</v>
      </c>
      <c r="AA107" s="7">
        <v>116142545.84</v>
      </c>
    </row>
    <row r="108" spans="1:27" ht="22.5" x14ac:dyDescent="0.25">
      <c r="A108" s="4" t="s">
        <v>152</v>
      </c>
      <c r="B108" s="5" t="s">
        <v>151</v>
      </c>
      <c r="C108" s="6" t="s">
        <v>57</v>
      </c>
      <c r="D108" s="4" t="s">
        <v>36</v>
      </c>
      <c r="E108" s="4" t="s">
        <v>43</v>
      </c>
      <c r="F108" s="4" t="s">
        <v>37</v>
      </c>
      <c r="G108" s="4"/>
      <c r="H108" s="4"/>
      <c r="I108" s="4"/>
      <c r="J108" s="4"/>
      <c r="K108" s="4"/>
      <c r="L108" s="4"/>
      <c r="M108" s="4" t="s">
        <v>38</v>
      </c>
      <c r="N108" s="4" t="s">
        <v>45</v>
      </c>
      <c r="O108" s="4" t="s">
        <v>46</v>
      </c>
      <c r="P108" s="5" t="s">
        <v>58</v>
      </c>
      <c r="Q108" s="7">
        <v>1833309</v>
      </c>
      <c r="R108" s="7">
        <v>2483641</v>
      </c>
      <c r="S108" s="7">
        <v>373528</v>
      </c>
      <c r="T108" s="7">
        <v>3943422</v>
      </c>
      <c r="U108" s="7">
        <v>0</v>
      </c>
      <c r="V108" s="7">
        <v>3943422</v>
      </c>
      <c r="W108" s="7">
        <v>0</v>
      </c>
      <c r="X108" s="7">
        <v>3943422</v>
      </c>
      <c r="Y108" s="7">
        <v>3943422</v>
      </c>
      <c r="Z108" s="7">
        <v>1832600</v>
      </c>
      <c r="AA108" s="7">
        <v>1832600</v>
      </c>
    </row>
    <row r="109" spans="1:27" ht="22.5" x14ac:dyDescent="0.25">
      <c r="A109" s="4" t="s">
        <v>152</v>
      </c>
      <c r="B109" s="5" t="s">
        <v>151</v>
      </c>
      <c r="C109" s="6" t="s">
        <v>59</v>
      </c>
      <c r="D109" s="4" t="s">
        <v>36</v>
      </c>
      <c r="E109" s="4" t="s">
        <v>43</v>
      </c>
      <c r="F109" s="4" t="s">
        <v>43</v>
      </c>
      <c r="G109" s="4"/>
      <c r="H109" s="4"/>
      <c r="I109" s="4"/>
      <c r="J109" s="4"/>
      <c r="K109" s="4"/>
      <c r="L109" s="4"/>
      <c r="M109" s="4" t="s">
        <v>38</v>
      </c>
      <c r="N109" s="4" t="s">
        <v>39</v>
      </c>
      <c r="O109" s="4" t="s">
        <v>40</v>
      </c>
      <c r="P109" s="5" t="s">
        <v>60</v>
      </c>
      <c r="Q109" s="7">
        <v>5125109347</v>
      </c>
      <c r="R109" s="7">
        <v>3079226061.2600002</v>
      </c>
      <c r="S109" s="7">
        <v>2401841104.21</v>
      </c>
      <c r="T109" s="7">
        <v>5802494304.0500002</v>
      </c>
      <c r="U109" s="7">
        <v>0</v>
      </c>
      <c r="V109" s="7">
        <v>5802494304.0500002</v>
      </c>
      <c r="W109" s="7">
        <v>0</v>
      </c>
      <c r="X109" s="7">
        <v>5802494304.0500002</v>
      </c>
      <c r="Y109" s="7">
        <v>5610357754.0699997</v>
      </c>
      <c r="Z109" s="7">
        <v>5610357754.0699997</v>
      </c>
      <c r="AA109" s="7">
        <v>5610357754.0699997</v>
      </c>
    </row>
    <row r="110" spans="1:27" ht="22.5" x14ac:dyDescent="0.25">
      <c r="A110" s="4" t="s">
        <v>152</v>
      </c>
      <c r="B110" s="5" t="s">
        <v>151</v>
      </c>
      <c r="C110" s="6" t="s">
        <v>59</v>
      </c>
      <c r="D110" s="4" t="s">
        <v>36</v>
      </c>
      <c r="E110" s="4" t="s">
        <v>43</v>
      </c>
      <c r="F110" s="4" t="s">
        <v>43</v>
      </c>
      <c r="G110" s="4"/>
      <c r="H110" s="4"/>
      <c r="I110" s="4"/>
      <c r="J110" s="4"/>
      <c r="K110" s="4"/>
      <c r="L110" s="4"/>
      <c r="M110" s="4" t="s">
        <v>38</v>
      </c>
      <c r="N110" s="4" t="s">
        <v>45</v>
      </c>
      <c r="O110" s="4" t="s">
        <v>46</v>
      </c>
      <c r="P110" s="5" t="s">
        <v>60</v>
      </c>
      <c r="Q110" s="7">
        <v>742709191</v>
      </c>
      <c r="R110" s="7">
        <v>79381535</v>
      </c>
      <c r="S110" s="7">
        <v>78080527</v>
      </c>
      <c r="T110" s="7">
        <v>744010199</v>
      </c>
      <c r="U110" s="7">
        <v>0</v>
      </c>
      <c r="V110" s="7">
        <v>744010039</v>
      </c>
      <c r="W110" s="7">
        <v>160</v>
      </c>
      <c r="X110" s="7">
        <v>744010039</v>
      </c>
      <c r="Y110" s="7">
        <v>744010039</v>
      </c>
      <c r="Z110" s="7">
        <v>693980657.07000005</v>
      </c>
      <c r="AA110" s="7">
        <v>693980657.07000005</v>
      </c>
    </row>
    <row r="111" spans="1:27" ht="22.5" x14ac:dyDescent="0.25">
      <c r="A111" s="4" t="s">
        <v>152</v>
      </c>
      <c r="B111" s="5" t="s">
        <v>151</v>
      </c>
      <c r="C111" s="6" t="s">
        <v>70</v>
      </c>
      <c r="D111" s="4" t="s">
        <v>36</v>
      </c>
      <c r="E111" s="4" t="s">
        <v>71</v>
      </c>
      <c r="F111" s="4" t="s">
        <v>37</v>
      </c>
      <c r="G111" s="4"/>
      <c r="H111" s="4"/>
      <c r="I111" s="4"/>
      <c r="J111" s="4"/>
      <c r="K111" s="4"/>
      <c r="L111" s="4"/>
      <c r="M111" s="4" t="s">
        <v>38</v>
      </c>
      <c r="N111" s="4" t="s">
        <v>39</v>
      </c>
      <c r="O111" s="4" t="s">
        <v>40</v>
      </c>
      <c r="P111" s="5" t="s">
        <v>72</v>
      </c>
      <c r="Q111" s="7">
        <v>9000000</v>
      </c>
      <c r="R111" s="7">
        <v>0</v>
      </c>
      <c r="S111" s="7">
        <v>1029615</v>
      </c>
      <c r="T111" s="7">
        <v>7970385</v>
      </c>
      <c r="U111" s="7">
        <v>0</v>
      </c>
      <c r="V111" s="7">
        <v>7970385</v>
      </c>
      <c r="W111" s="7">
        <v>0</v>
      </c>
      <c r="X111" s="7">
        <v>7970385</v>
      </c>
      <c r="Y111" s="7">
        <v>7970385</v>
      </c>
      <c r="Z111" s="7">
        <v>7970385</v>
      </c>
      <c r="AA111" s="7">
        <v>7970385</v>
      </c>
    </row>
    <row r="112" spans="1:27" ht="22.5" x14ac:dyDescent="0.25">
      <c r="A112" s="4" t="s">
        <v>152</v>
      </c>
      <c r="B112" s="5" t="s">
        <v>151</v>
      </c>
      <c r="C112" s="6" t="s">
        <v>75</v>
      </c>
      <c r="D112" s="4" t="s">
        <v>36</v>
      </c>
      <c r="E112" s="4" t="s">
        <v>71</v>
      </c>
      <c r="F112" s="4" t="s">
        <v>51</v>
      </c>
      <c r="G112" s="4" t="s">
        <v>48</v>
      </c>
      <c r="H112" s="4"/>
      <c r="I112" s="4"/>
      <c r="J112" s="4"/>
      <c r="K112" s="4"/>
      <c r="L112" s="4"/>
      <c r="M112" s="4" t="s">
        <v>38</v>
      </c>
      <c r="N112" s="4" t="s">
        <v>39</v>
      </c>
      <c r="O112" s="4" t="s">
        <v>40</v>
      </c>
      <c r="P112" s="5" t="s">
        <v>76</v>
      </c>
      <c r="Q112" s="7">
        <v>2000000</v>
      </c>
      <c r="R112" s="7">
        <v>0</v>
      </c>
      <c r="S112" s="7">
        <v>0</v>
      </c>
      <c r="T112" s="7">
        <v>2000000</v>
      </c>
      <c r="U112" s="7">
        <v>0</v>
      </c>
      <c r="V112" s="7">
        <v>473787</v>
      </c>
      <c r="W112" s="7">
        <v>1526213</v>
      </c>
      <c r="X112" s="7">
        <v>473787</v>
      </c>
      <c r="Y112" s="7">
        <v>473787</v>
      </c>
      <c r="Z112" s="7">
        <v>473787</v>
      </c>
      <c r="AA112" s="7">
        <v>473787</v>
      </c>
    </row>
    <row r="113" spans="1:27" ht="67.5" x14ac:dyDescent="0.25">
      <c r="A113" s="4" t="s">
        <v>152</v>
      </c>
      <c r="B113" s="5" t="s">
        <v>151</v>
      </c>
      <c r="C113" s="6" t="s">
        <v>110</v>
      </c>
      <c r="D113" s="4" t="s">
        <v>83</v>
      </c>
      <c r="E113" s="4" t="s">
        <v>84</v>
      </c>
      <c r="F113" s="4" t="s">
        <v>85</v>
      </c>
      <c r="G113" s="4" t="s">
        <v>111</v>
      </c>
      <c r="H113" s="4"/>
      <c r="I113" s="4"/>
      <c r="J113" s="4"/>
      <c r="K113" s="4"/>
      <c r="L113" s="4"/>
      <c r="M113" s="4" t="s">
        <v>38</v>
      </c>
      <c r="N113" s="4" t="s">
        <v>87</v>
      </c>
      <c r="O113" s="4" t="s">
        <v>40</v>
      </c>
      <c r="P113" s="5" t="s">
        <v>112</v>
      </c>
      <c r="Q113" s="7">
        <v>1055382754.4400001</v>
      </c>
      <c r="R113" s="7">
        <v>272308622.77999997</v>
      </c>
      <c r="S113" s="7">
        <v>527691377.22000003</v>
      </c>
      <c r="T113" s="7">
        <v>800000000</v>
      </c>
      <c r="U113" s="7">
        <v>0</v>
      </c>
      <c r="V113" s="7">
        <v>800000000</v>
      </c>
      <c r="W113" s="7">
        <v>0</v>
      </c>
      <c r="X113" s="7">
        <v>800000000</v>
      </c>
      <c r="Y113" s="7">
        <v>675962749.23000002</v>
      </c>
      <c r="Z113" s="7">
        <v>675962749.23000002</v>
      </c>
      <c r="AA113" s="7">
        <v>675962749.23000002</v>
      </c>
    </row>
    <row r="114" spans="1:27" ht="22.5" x14ac:dyDescent="0.25">
      <c r="A114" s="4" t="s">
        <v>150</v>
      </c>
      <c r="B114" s="5" t="s">
        <v>149</v>
      </c>
      <c r="C114" s="6" t="s">
        <v>35</v>
      </c>
      <c r="D114" s="4" t="s">
        <v>36</v>
      </c>
      <c r="E114" s="4" t="s">
        <v>37</v>
      </c>
      <c r="F114" s="4" t="s">
        <v>37</v>
      </c>
      <c r="G114" s="4" t="s">
        <v>37</v>
      </c>
      <c r="H114" s="4"/>
      <c r="I114" s="4"/>
      <c r="J114" s="4"/>
      <c r="K114" s="4"/>
      <c r="L114" s="4"/>
      <c r="M114" s="4" t="s">
        <v>38</v>
      </c>
      <c r="N114" s="4" t="s">
        <v>39</v>
      </c>
      <c r="O114" s="4" t="s">
        <v>40</v>
      </c>
      <c r="P114" s="5" t="s">
        <v>41</v>
      </c>
      <c r="Q114" s="7">
        <v>16121948178</v>
      </c>
      <c r="R114" s="7">
        <v>3440721086</v>
      </c>
      <c r="S114" s="7">
        <v>932340362</v>
      </c>
      <c r="T114" s="7">
        <v>18630328902</v>
      </c>
      <c r="U114" s="7">
        <v>0</v>
      </c>
      <c r="V114" s="7">
        <v>18630328152.150002</v>
      </c>
      <c r="W114" s="7">
        <v>749.85</v>
      </c>
      <c r="X114" s="7">
        <v>18630328152.150002</v>
      </c>
      <c r="Y114" s="7">
        <v>18586717300.950001</v>
      </c>
      <c r="Z114" s="7">
        <v>18586717300.950001</v>
      </c>
      <c r="AA114" s="7">
        <v>18586717300.950001</v>
      </c>
    </row>
    <row r="115" spans="1:27" ht="33.75" x14ac:dyDescent="0.25">
      <c r="A115" s="4" t="s">
        <v>150</v>
      </c>
      <c r="B115" s="5" t="s">
        <v>149</v>
      </c>
      <c r="C115" s="6" t="s">
        <v>47</v>
      </c>
      <c r="D115" s="4" t="s">
        <v>36</v>
      </c>
      <c r="E115" s="4" t="s">
        <v>37</v>
      </c>
      <c r="F115" s="4" t="s">
        <v>37</v>
      </c>
      <c r="G115" s="4" t="s">
        <v>48</v>
      </c>
      <c r="H115" s="4"/>
      <c r="I115" s="4"/>
      <c r="J115" s="4"/>
      <c r="K115" s="4"/>
      <c r="L115" s="4"/>
      <c r="M115" s="4" t="s">
        <v>38</v>
      </c>
      <c r="N115" s="4" t="s">
        <v>39</v>
      </c>
      <c r="O115" s="4" t="s">
        <v>40</v>
      </c>
      <c r="P115" s="5" t="s">
        <v>49</v>
      </c>
      <c r="Q115" s="7">
        <v>12151071585</v>
      </c>
      <c r="R115" s="7">
        <v>3653826695.96</v>
      </c>
      <c r="S115" s="7">
        <v>2992169816.5999999</v>
      </c>
      <c r="T115" s="7">
        <v>12812728464.360001</v>
      </c>
      <c r="U115" s="7">
        <v>0</v>
      </c>
      <c r="V115" s="7">
        <v>12619005459.98</v>
      </c>
      <c r="W115" s="7">
        <v>193723004.38</v>
      </c>
      <c r="X115" s="7">
        <v>12619005459.98</v>
      </c>
      <c r="Y115" s="7">
        <v>12599265164.959999</v>
      </c>
      <c r="Z115" s="7">
        <v>12599265164.959999</v>
      </c>
      <c r="AA115" s="7">
        <v>12599265164.959999</v>
      </c>
    </row>
    <row r="116" spans="1:27" ht="22.5" x14ac:dyDescent="0.25">
      <c r="A116" s="4" t="s">
        <v>150</v>
      </c>
      <c r="B116" s="5" t="s">
        <v>149</v>
      </c>
      <c r="C116" s="6" t="s">
        <v>53</v>
      </c>
      <c r="D116" s="4" t="s">
        <v>36</v>
      </c>
      <c r="E116" s="4" t="s">
        <v>37</v>
      </c>
      <c r="F116" s="4" t="s">
        <v>43</v>
      </c>
      <c r="G116" s="4" t="s">
        <v>37</v>
      </c>
      <c r="H116" s="4"/>
      <c r="I116" s="4"/>
      <c r="J116" s="4"/>
      <c r="K116" s="4"/>
      <c r="L116" s="4"/>
      <c r="M116" s="4" t="s">
        <v>38</v>
      </c>
      <c r="N116" s="4" t="s">
        <v>45</v>
      </c>
      <c r="O116" s="4" t="s">
        <v>46</v>
      </c>
      <c r="P116" s="5" t="s">
        <v>41</v>
      </c>
      <c r="Q116" s="7">
        <v>323229493</v>
      </c>
      <c r="R116" s="7">
        <v>335150973</v>
      </c>
      <c r="S116" s="7">
        <v>135444510</v>
      </c>
      <c r="T116" s="7">
        <v>522935956</v>
      </c>
      <c r="U116" s="7">
        <v>0</v>
      </c>
      <c r="V116" s="7">
        <v>522935956</v>
      </c>
      <c r="W116" s="7">
        <v>0</v>
      </c>
      <c r="X116" s="7">
        <v>522935956</v>
      </c>
      <c r="Y116" s="7">
        <v>522935956</v>
      </c>
      <c r="Z116" s="7">
        <v>522935956</v>
      </c>
      <c r="AA116" s="7">
        <v>522935956</v>
      </c>
    </row>
    <row r="117" spans="1:27" ht="22.5" x14ac:dyDescent="0.25">
      <c r="A117" s="4" t="s">
        <v>150</v>
      </c>
      <c r="B117" s="5" t="s">
        <v>149</v>
      </c>
      <c r="C117" s="6" t="s">
        <v>54</v>
      </c>
      <c r="D117" s="4" t="s">
        <v>36</v>
      </c>
      <c r="E117" s="4" t="s">
        <v>37</v>
      </c>
      <c r="F117" s="4" t="s">
        <v>43</v>
      </c>
      <c r="G117" s="4" t="s">
        <v>43</v>
      </c>
      <c r="H117" s="4"/>
      <c r="I117" s="4"/>
      <c r="J117" s="4"/>
      <c r="K117" s="4"/>
      <c r="L117" s="4"/>
      <c r="M117" s="4" t="s">
        <v>38</v>
      </c>
      <c r="N117" s="4" t="s">
        <v>45</v>
      </c>
      <c r="O117" s="4" t="s">
        <v>46</v>
      </c>
      <c r="P117" s="5" t="s">
        <v>55</v>
      </c>
      <c r="Q117" s="7">
        <v>120674229</v>
      </c>
      <c r="R117" s="7">
        <v>95978042</v>
      </c>
      <c r="S117" s="7">
        <v>42678335</v>
      </c>
      <c r="T117" s="7">
        <v>173973936</v>
      </c>
      <c r="U117" s="7">
        <v>0</v>
      </c>
      <c r="V117" s="7">
        <v>173973936</v>
      </c>
      <c r="W117" s="7">
        <v>0</v>
      </c>
      <c r="X117" s="7">
        <v>173973936</v>
      </c>
      <c r="Y117" s="7">
        <v>173973936</v>
      </c>
      <c r="Z117" s="7">
        <v>173973936</v>
      </c>
      <c r="AA117" s="7">
        <v>173973936</v>
      </c>
    </row>
    <row r="118" spans="1:27" ht="22.5" x14ac:dyDescent="0.25">
      <c r="A118" s="4" t="s">
        <v>150</v>
      </c>
      <c r="B118" s="5" t="s">
        <v>149</v>
      </c>
      <c r="C118" s="6" t="s">
        <v>57</v>
      </c>
      <c r="D118" s="4" t="s">
        <v>36</v>
      </c>
      <c r="E118" s="4" t="s">
        <v>43</v>
      </c>
      <c r="F118" s="4" t="s">
        <v>37</v>
      </c>
      <c r="G118" s="4"/>
      <c r="H118" s="4"/>
      <c r="I118" s="4"/>
      <c r="J118" s="4"/>
      <c r="K118" s="4"/>
      <c r="L118" s="4"/>
      <c r="M118" s="4" t="s">
        <v>38</v>
      </c>
      <c r="N118" s="4" t="s">
        <v>39</v>
      </c>
      <c r="O118" s="4" t="s">
        <v>40</v>
      </c>
      <c r="P118" s="5" t="s">
        <v>58</v>
      </c>
      <c r="Q118" s="7">
        <v>79310000</v>
      </c>
      <c r="R118" s="7">
        <v>109420059.28</v>
      </c>
      <c r="S118" s="7">
        <v>85360748.140000001</v>
      </c>
      <c r="T118" s="7">
        <v>103369311.14</v>
      </c>
      <c r="U118" s="7">
        <v>0</v>
      </c>
      <c r="V118" s="7">
        <v>103369311.14</v>
      </c>
      <c r="W118" s="7">
        <v>0</v>
      </c>
      <c r="X118" s="7">
        <v>103369311.14</v>
      </c>
      <c r="Y118" s="7">
        <v>101414895.42</v>
      </c>
      <c r="Z118" s="7">
        <v>101414895.42</v>
      </c>
      <c r="AA118" s="7">
        <v>101414895.42</v>
      </c>
    </row>
    <row r="119" spans="1:27" ht="22.5" x14ac:dyDescent="0.25">
      <c r="A119" s="4" t="s">
        <v>150</v>
      </c>
      <c r="B119" s="5" t="s">
        <v>149</v>
      </c>
      <c r="C119" s="6" t="s">
        <v>57</v>
      </c>
      <c r="D119" s="4" t="s">
        <v>36</v>
      </c>
      <c r="E119" s="4" t="s">
        <v>43</v>
      </c>
      <c r="F119" s="4" t="s">
        <v>37</v>
      </c>
      <c r="G119" s="4"/>
      <c r="H119" s="4"/>
      <c r="I119" s="4"/>
      <c r="J119" s="4"/>
      <c r="K119" s="4"/>
      <c r="L119" s="4"/>
      <c r="M119" s="4" t="s">
        <v>38</v>
      </c>
      <c r="N119" s="4" t="s">
        <v>45</v>
      </c>
      <c r="O119" s="4" t="s">
        <v>46</v>
      </c>
      <c r="P119" s="5" t="s">
        <v>58</v>
      </c>
      <c r="Q119" s="7">
        <v>225986200</v>
      </c>
      <c r="R119" s="7">
        <v>23542585</v>
      </c>
      <c r="S119" s="7">
        <v>43660567.020000003</v>
      </c>
      <c r="T119" s="7">
        <v>205868217.97999999</v>
      </c>
      <c r="U119" s="7">
        <v>0</v>
      </c>
      <c r="V119" s="7">
        <v>205868217.97999999</v>
      </c>
      <c r="W119" s="7">
        <v>0</v>
      </c>
      <c r="X119" s="7">
        <v>205868217.97999999</v>
      </c>
      <c r="Y119" s="7">
        <v>205868217.97999999</v>
      </c>
      <c r="Z119" s="7">
        <v>205868217.97999999</v>
      </c>
      <c r="AA119" s="7">
        <v>205868217.97999999</v>
      </c>
    </row>
    <row r="120" spans="1:27" ht="22.5" x14ac:dyDescent="0.25">
      <c r="A120" s="4" t="s">
        <v>150</v>
      </c>
      <c r="B120" s="5" t="s">
        <v>149</v>
      </c>
      <c r="C120" s="6" t="s">
        <v>59</v>
      </c>
      <c r="D120" s="4" t="s">
        <v>36</v>
      </c>
      <c r="E120" s="4" t="s">
        <v>43</v>
      </c>
      <c r="F120" s="4" t="s">
        <v>43</v>
      </c>
      <c r="G120" s="4"/>
      <c r="H120" s="4"/>
      <c r="I120" s="4"/>
      <c r="J120" s="4"/>
      <c r="K120" s="4"/>
      <c r="L120" s="4"/>
      <c r="M120" s="4" t="s">
        <v>38</v>
      </c>
      <c r="N120" s="4" t="s">
        <v>39</v>
      </c>
      <c r="O120" s="4" t="s">
        <v>40</v>
      </c>
      <c r="P120" s="5" t="s">
        <v>60</v>
      </c>
      <c r="Q120" s="7">
        <v>4654736665</v>
      </c>
      <c r="R120" s="7">
        <v>4984568410.7200003</v>
      </c>
      <c r="S120" s="7">
        <v>2023051536.54</v>
      </c>
      <c r="T120" s="7">
        <v>7616253539.1800003</v>
      </c>
      <c r="U120" s="7">
        <v>0</v>
      </c>
      <c r="V120" s="7">
        <v>7616253539.1800003</v>
      </c>
      <c r="W120" s="7">
        <v>0</v>
      </c>
      <c r="X120" s="7">
        <v>7616253539.1800003</v>
      </c>
      <c r="Y120" s="7">
        <v>7042697046.6199999</v>
      </c>
      <c r="Z120" s="7">
        <v>7042697046.6199999</v>
      </c>
      <c r="AA120" s="7">
        <v>7042697046.6199999</v>
      </c>
    </row>
    <row r="121" spans="1:27" ht="22.5" x14ac:dyDescent="0.25">
      <c r="A121" s="4" t="s">
        <v>150</v>
      </c>
      <c r="B121" s="5" t="s">
        <v>149</v>
      </c>
      <c r="C121" s="6" t="s">
        <v>59</v>
      </c>
      <c r="D121" s="4" t="s">
        <v>36</v>
      </c>
      <c r="E121" s="4" t="s">
        <v>43</v>
      </c>
      <c r="F121" s="4" t="s">
        <v>43</v>
      </c>
      <c r="G121" s="4"/>
      <c r="H121" s="4"/>
      <c r="I121" s="4"/>
      <c r="J121" s="4"/>
      <c r="K121" s="4"/>
      <c r="L121" s="4"/>
      <c r="M121" s="4" t="s">
        <v>38</v>
      </c>
      <c r="N121" s="4" t="s">
        <v>45</v>
      </c>
      <c r="O121" s="4" t="s">
        <v>46</v>
      </c>
      <c r="P121" s="5" t="s">
        <v>60</v>
      </c>
      <c r="Q121" s="7">
        <v>4607633965</v>
      </c>
      <c r="R121" s="7">
        <v>494019570.70999998</v>
      </c>
      <c r="S121" s="7">
        <v>367689911.55000001</v>
      </c>
      <c r="T121" s="7">
        <v>4733963624.1599998</v>
      </c>
      <c r="U121" s="7">
        <v>0</v>
      </c>
      <c r="V121" s="7">
        <v>4732897201.5600004</v>
      </c>
      <c r="W121" s="7">
        <v>1066422.6000000001</v>
      </c>
      <c r="X121" s="7">
        <v>4732897201.5600004</v>
      </c>
      <c r="Y121" s="7">
        <v>4732897201.5600004</v>
      </c>
      <c r="Z121" s="7">
        <v>4704897201.5600004</v>
      </c>
      <c r="AA121" s="7">
        <v>4704897201.5600004</v>
      </c>
    </row>
    <row r="122" spans="1:27" ht="22.5" x14ac:dyDescent="0.25">
      <c r="A122" s="4" t="s">
        <v>150</v>
      </c>
      <c r="B122" s="5" t="s">
        <v>149</v>
      </c>
      <c r="C122" s="6" t="s">
        <v>70</v>
      </c>
      <c r="D122" s="4" t="s">
        <v>36</v>
      </c>
      <c r="E122" s="4" t="s">
        <v>71</v>
      </c>
      <c r="F122" s="4" t="s">
        <v>37</v>
      </c>
      <c r="G122" s="4"/>
      <c r="H122" s="4"/>
      <c r="I122" s="4"/>
      <c r="J122" s="4"/>
      <c r="K122" s="4"/>
      <c r="L122" s="4"/>
      <c r="M122" s="4" t="s">
        <v>38</v>
      </c>
      <c r="N122" s="4" t="s">
        <v>39</v>
      </c>
      <c r="O122" s="4" t="s">
        <v>40</v>
      </c>
      <c r="P122" s="5" t="s">
        <v>72</v>
      </c>
      <c r="Q122" s="7">
        <v>558720000</v>
      </c>
      <c r="R122" s="7">
        <v>0</v>
      </c>
      <c r="S122" s="7">
        <v>224238228</v>
      </c>
      <c r="T122" s="7">
        <v>334481772</v>
      </c>
      <c r="U122" s="7">
        <v>0</v>
      </c>
      <c r="V122" s="7">
        <v>334481772</v>
      </c>
      <c r="W122" s="7">
        <v>0</v>
      </c>
      <c r="X122" s="7">
        <v>334481772</v>
      </c>
      <c r="Y122" s="7">
        <v>334481772</v>
      </c>
      <c r="Z122" s="7">
        <v>334481772</v>
      </c>
      <c r="AA122" s="7">
        <v>334481772</v>
      </c>
    </row>
    <row r="123" spans="1:27" ht="22.5" x14ac:dyDescent="0.25">
      <c r="A123" s="4" t="s">
        <v>150</v>
      </c>
      <c r="B123" s="5" t="s">
        <v>149</v>
      </c>
      <c r="C123" s="6" t="s">
        <v>73</v>
      </c>
      <c r="D123" s="4" t="s">
        <v>36</v>
      </c>
      <c r="E123" s="4" t="s">
        <v>71</v>
      </c>
      <c r="F123" s="4" t="s">
        <v>48</v>
      </c>
      <c r="G123" s="4"/>
      <c r="H123" s="4"/>
      <c r="I123" s="4"/>
      <c r="J123" s="4"/>
      <c r="K123" s="4"/>
      <c r="L123" s="4"/>
      <c r="M123" s="4" t="s">
        <v>38</v>
      </c>
      <c r="N123" s="4" t="s">
        <v>39</v>
      </c>
      <c r="O123" s="4" t="s">
        <v>40</v>
      </c>
      <c r="P123" s="5" t="s">
        <v>74</v>
      </c>
      <c r="Q123" s="7">
        <v>3000000</v>
      </c>
      <c r="R123" s="7">
        <v>0</v>
      </c>
      <c r="S123" s="7">
        <v>2248978</v>
      </c>
      <c r="T123" s="7">
        <v>751022</v>
      </c>
      <c r="U123" s="7">
        <v>0</v>
      </c>
      <c r="V123" s="7">
        <v>751022</v>
      </c>
      <c r="W123" s="7">
        <v>0</v>
      </c>
      <c r="X123" s="7">
        <v>751022</v>
      </c>
      <c r="Y123" s="7">
        <v>751022</v>
      </c>
      <c r="Z123" s="7">
        <v>751022</v>
      </c>
      <c r="AA123" s="7">
        <v>751022</v>
      </c>
    </row>
    <row r="124" spans="1:27" ht="22.5" x14ac:dyDescent="0.25">
      <c r="A124" s="4" t="s">
        <v>150</v>
      </c>
      <c r="B124" s="5" t="s">
        <v>149</v>
      </c>
      <c r="C124" s="6" t="s">
        <v>77</v>
      </c>
      <c r="D124" s="4" t="s">
        <v>36</v>
      </c>
      <c r="E124" s="4" t="s">
        <v>71</v>
      </c>
      <c r="F124" s="4" t="s">
        <v>51</v>
      </c>
      <c r="G124" s="4" t="s">
        <v>51</v>
      </c>
      <c r="H124" s="4"/>
      <c r="I124" s="4"/>
      <c r="J124" s="4"/>
      <c r="K124" s="4"/>
      <c r="L124" s="4"/>
      <c r="M124" s="4" t="s">
        <v>38</v>
      </c>
      <c r="N124" s="4" t="s">
        <v>39</v>
      </c>
      <c r="O124" s="4" t="s">
        <v>40</v>
      </c>
      <c r="P124" s="5" t="s">
        <v>78</v>
      </c>
      <c r="Q124" s="7">
        <v>0</v>
      </c>
      <c r="R124" s="7">
        <v>2001452297</v>
      </c>
      <c r="S124" s="7">
        <v>0</v>
      </c>
      <c r="T124" s="7">
        <v>2001452297</v>
      </c>
      <c r="U124" s="7">
        <v>0</v>
      </c>
      <c r="V124" s="7">
        <v>2001452297</v>
      </c>
      <c r="W124" s="7">
        <v>0</v>
      </c>
      <c r="X124" s="7">
        <v>2001452297</v>
      </c>
      <c r="Y124" s="7">
        <v>2001452297</v>
      </c>
      <c r="Z124" s="7">
        <v>2001452297</v>
      </c>
      <c r="AA124" s="7">
        <v>2001452297</v>
      </c>
    </row>
    <row r="125" spans="1:27" ht="22.5" x14ac:dyDescent="0.25">
      <c r="A125" s="4" t="s">
        <v>150</v>
      </c>
      <c r="B125" s="5" t="s">
        <v>149</v>
      </c>
      <c r="C125" s="6" t="s">
        <v>79</v>
      </c>
      <c r="D125" s="4" t="s">
        <v>36</v>
      </c>
      <c r="E125" s="4" t="s">
        <v>71</v>
      </c>
      <c r="F125" s="4" t="s">
        <v>80</v>
      </c>
      <c r="G125" s="4"/>
      <c r="H125" s="4"/>
      <c r="I125" s="4"/>
      <c r="J125" s="4"/>
      <c r="K125" s="4"/>
      <c r="L125" s="4"/>
      <c r="M125" s="4" t="s">
        <v>38</v>
      </c>
      <c r="N125" s="4" t="s">
        <v>39</v>
      </c>
      <c r="O125" s="4" t="s">
        <v>40</v>
      </c>
      <c r="P125" s="5" t="s">
        <v>81</v>
      </c>
      <c r="Q125" s="7">
        <v>0</v>
      </c>
      <c r="R125" s="7">
        <v>1575926031</v>
      </c>
      <c r="S125" s="7">
        <v>629269</v>
      </c>
      <c r="T125" s="7">
        <v>1575296762</v>
      </c>
      <c r="U125" s="7">
        <v>0</v>
      </c>
      <c r="V125" s="7">
        <v>1575296762</v>
      </c>
      <c r="W125" s="7">
        <v>0</v>
      </c>
      <c r="X125" s="7">
        <v>1575296762</v>
      </c>
      <c r="Y125" s="7">
        <v>1575296762</v>
      </c>
      <c r="Z125" s="7">
        <v>1575296762</v>
      </c>
      <c r="AA125" s="7">
        <v>1575296762</v>
      </c>
    </row>
    <row r="126" spans="1:27" ht="67.5" x14ac:dyDescent="0.25">
      <c r="A126" s="4" t="s">
        <v>150</v>
      </c>
      <c r="B126" s="5" t="s">
        <v>149</v>
      </c>
      <c r="C126" s="6" t="s">
        <v>122</v>
      </c>
      <c r="D126" s="4" t="s">
        <v>83</v>
      </c>
      <c r="E126" s="4" t="s">
        <v>84</v>
      </c>
      <c r="F126" s="4" t="s">
        <v>85</v>
      </c>
      <c r="G126" s="4" t="s">
        <v>123</v>
      </c>
      <c r="H126" s="4"/>
      <c r="I126" s="4"/>
      <c r="J126" s="4"/>
      <c r="K126" s="4"/>
      <c r="L126" s="4"/>
      <c r="M126" s="4" t="s">
        <v>38</v>
      </c>
      <c r="N126" s="4" t="s">
        <v>87</v>
      </c>
      <c r="O126" s="4" t="s">
        <v>40</v>
      </c>
      <c r="P126" s="5" t="s">
        <v>124</v>
      </c>
      <c r="Q126" s="7">
        <v>330000000</v>
      </c>
      <c r="R126" s="7">
        <v>0</v>
      </c>
      <c r="S126" s="7">
        <v>0</v>
      </c>
      <c r="T126" s="7">
        <v>330000000</v>
      </c>
      <c r="U126" s="7">
        <v>0</v>
      </c>
      <c r="V126" s="7">
        <v>330000000</v>
      </c>
      <c r="W126" s="7">
        <v>0</v>
      </c>
      <c r="X126" s="7">
        <v>330000000</v>
      </c>
      <c r="Y126" s="7">
        <v>330000000</v>
      </c>
      <c r="Z126" s="7">
        <v>330000000</v>
      </c>
      <c r="AA126" s="7">
        <v>330000000</v>
      </c>
    </row>
    <row r="127" spans="1:27" ht="22.5" x14ac:dyDescent="0.25">
      <c r="A127" s="4" t="s">
        <v>148</v>
      </c>
      <c r="B127" s="5" t="s">
        <v>147</v>
      </c>
      <c r="C127" s="6" t="s">
        <v>35</v>
      </c>
      <c r="D127" s="4" t="s">
        <v>36</v>
      </c>
      <c r="E127" s="4" t="s">
        <v>37</v>
      </c>
      <c r="F127" s="4" t="s">
        <v>37</v>
      </c>
      <c r="G127" s="4" t="s">
        <v>37</v>
      </c>
      <c r="H127" s="4"/>
      <c r="I127" s="4"/>
      <c r="J127" s="4"/>
      <c r="K127" s="4"/>
      <c r="L127" s="4"/>
      <c r="M127" s="4" t="s">
        <v>38</v>
      </c>
      <c r="N127" s="4" t="s">
        <v>39</v>
      </c>
      <c r="O127" s="4" t="s">
        <v>40</v>
      </c>
      <c r="P127" s="5" t="s">
        <v>41</v>
      </c>
      <c r="Q127" s="7">
        <v>13010531704</v>
      </c>
      <c r="R127" s="7">
        <v>1938197087</v>
      </c>
      <c r="S127" s="7">
        <v>1135840571</v>
      </c>
      <c r="T127" s="7">
        <v>13812888220</v>
      </c>
      <c r="U127" s="7">
        <v>0</v>
      </c>
      <c r="V127" s="7">
        <v>13812886798.290001</v>
      </c>
      <c r="W127" s="7">
        <v>1421.71</v>
      </c>
      <c r="X127" s="7">
        <v>13812886798.290001</v>
      </c>
      <c r="Y127" s="7">
        <v>13812886798.290001</v>
      </c>
      <c r="Z127" s="7">
        <v>13812886798.290001</v>
      </c>
      <c r="AA127" s="7">
        <v>13812886798.290001</v>
      </c>
    </row>
    <row r="128" spans="1:27" ht="33.75" x14ac:dyDescent="0.25">
      <c r="A128" s="4" t="s">
        <v>148</v>
      </c>
      <c r="B128" s="5" t="s">
        <v>147</v>
      </c>
      <c r="C128" s="6" t="s">
        <v>47</v>
      </c>
      <c r="D128" s="4" t="s">
        <v>36</v>
      </c>
      <c r="E128" s="4" t="s">
        <v>37</v>
      </c>
      <c r="F128" s="4" t="s">
        <v>37</v>
      </c>
      <c r="G128" s="4" t="s">
        <v>48</v>
      </c>
      <c r="H128" s="4"/>
      <c r="I128" s="4"/>
      <c r="J128" s="4"/>
      <c r="K128" s="4"/>
      <c r="L128" s="4"/>
      <c r="M128" s="4" t="s">
        <v>38</v>
      </c>
      <c r="N128" s="4" t="s">
        <v>39</v>
      </c>
      <c r="O128" s="4" t="s">
        <v>40</v>
      </c>
      <c r="P128" s="5" t="s">
        <v>49</v>
      </c>
      <c r="Q128" s="7">
        <v>8313861458</v>
      </c>
      <c r="R128" s="7">
        <v>1516280663.8399999</v>
      </c>
      <c r="S128" s="7">
        <v>2888707806.8400002</v>
      </c>
      <c r="T128" s="7">
        <v>6941434315</v>
      </c>
      <c r="U128" s="7">
        <v>0</v>
      </c>
      <c r="V128" s="7">
        <v>6940879848.8400002</v>
      </c>
      <c r="W128" s="7">
        <v>554466.16</v>
      </c>
      <c r="X128" s="7">
        <v>6940879848.8400002</v>
      </c>
      <c r="Y128" s="7">
        <v>6940879848.8400002</v>
      </c>
      <c r="Z128" s="7">
        <v>6940879848.8400002</v>
      </c>
      <c r="AA128" s="7">
        <v>6940879848.8400002</v>
      </c>
    </row>
    <row r="129" spans="1:27" ht="22.5" x14ac:dyDescent="0.25">
      <c r="A129" s="4" t="s">
        <v>148</v>
      </c>
      <c r="B129" s="5" t="s">
        <v>147</v>
      </c>
      <c r="C129" s="6" t="s">
        <v>57</v>
      </c>
      <c r="D129" s="4" t="s">
        <v>36</v>
      </c>
      <c r="E129" s="4" t="s">
        <v>43</v>
      </c>
      <c r="F129" s="4" t="s">
        <v>37</v>
      </c>
      <c r="G129" s="4"/>
      <c r="H129" s="4"/>
      <c r="I129" s="4"/>
      <c r="J129" s="4"/>
      <c r="K129" s="4"/>
      <c r="L129" s="4"/>
      <c r="M129" s="4" t="s">
        <v>38</v>
      </c>
      <c r="N129" s="4" t="s">
        <v>39</v>
      </c>
      <c r="O129" s="4" t="s">
        <v>40</v>
      </c>
      <c r="P129" s="5" t="s">
        <v>58</v>
      </c>
      <c r="Q129" s="7">
        <v>16016600</v>
      </c>
      <c r="R129" s="7">
        <v>90886300</v>
      </c>
      <c r="S129" s="7">
        <v>31302812</v>
      </c>
      <c r="T129" s="7">
        <v>75600088</v>
      </c>
      <c r="U129" s="7">
        <v>0</v>
      </c>
      <c r="V129" s="7">
        <v>73724101.010000005</v>
      </c>
      <c r="W129" s="7">
        <v>1875986.99</v>
      </c>
      <c r="X129" s="7">
        <v>73724101.010000005</v>
      </c>
      <c r="Y129" s="7">
        <v>72583488</v>
      </c>
      <c r="Z129" s="7">
        <v>72583488</v>
      </c>
      <c r="AA129" s="7">
        <v>72583488</v>
      </c>
    </row>
    <row r="130" spans="1:27" ht="22.5" x14ac:dyDescent="0.25">
      <c r="A130" s="4" t="s">
        <v>148</v>
      </c>
      <c r="B130" s="5" t="s">
        <v>147</v>
      </c>
      <c r="C130" s="6" t="s">
        <v>59</v>
      </c>
      <c r="D130" s="4" t="s">
        <v>36</v>
      </c>
      <c r="E130" s="4" t="s">
        <v>43</v>
      </c>
      <c r="F130" s="4" t="s">
        <v>43</v>
      </c>
      <c r="G130" s="4"/>
      <c r="H130" s="4"/>
      <c r="I130" s="4"/>
      <c r="J130" s="4"/>
      <c r="K130" s="4"/>
      <c r="L130" s="4"/>
      <c r="M130" s="4" t="s">
        <v>38</v>
      </c>
      <c r="N130" s="4" t="s">
        <v>39</v>
      </c>
      <c r="O130" s="4" t="s">
        <v>40</v>
      </c>
      <c r="P130" s="5" t="s">
        <v>60</v>
      </c>
      <c r="Q130" s="7">
        <v>7397156940</v>
      </c>
      <c r="R130" s="7">
        <v>2462455076.1399999</v>
      </c>
      <c r="S130" s="7">
        <v>1995763587.3099999</v>
      </c>
      <c r="T130" s="7">
        <v>7863848428.8299999</v>
      </c>
      <c r="U130" s="7">
        <v>0</v>
      </c>
      <c r="V130" s="7">
        <v>7863213769.96</v>
      </c>
      <c r="W130" s="7">
        <v>634658.87</v>
      </c>
      <c r="X130" s="7">
        <v>7863213769.96</v>
      </c>
      <c r="Y130" s="7">
        <v>7486369991.7700005</v>
      </c>
      <c r="Z130" s="7">
        <v>7486369991.7700005</v>
      </c>
      <c r="AA130" s="7">
        <v>7486369991.7700005</v>
      </c>
    </row>
    <row r="131" spans="1:27" ht="22.5" x14ac:dyDescent="0.25">
      <c r="A131" s="4" t="s">
        <v>148</v>
      </c>
      <c r="B131" s="5" t="s">
        <v>147</v>
      </c>
      <c r="C131" s="6" t="s">
        <v>59</v>
      </c>
      <c r="D131" s="4" t="s">
        <v>36</v>
      </c>
      <c r="E131" s="4" t="s">
        <v>43</v>
      </c>
      <c r="F131" s="4" t="s">
        <v>43</v>
      </c>
      <c r="G131" s="4"/>
      <c r="H131" s="4"/>
      <c r="I131" s="4"/>
      <c r="J131" s="4"/>
      <c r="K131" s="4"/>
      <c r="L131" s="4"/>
      <c r="M131" s="4" t="s">
        <v>38</v>
      </c>
      <c r="N131" s="4" t="s">
        <v>45</v>
      </c>
      <c r="O131" s="4" t="s">
        <v>46</v>
      </c>
      <c r="P131" s="5" t="s">
        <v>60</v>
      </c>
      <c r="Q131" s="7">
        <v>250000000</v>
      </c>
      <c r="R131" s="7">
        <v>113059553.72</v>
      </c>
      <c r="S131" s="7">
        <v>113970361.7</v>
      </c>
      <c r="T131" s="7">
        <v>249089192.02000001</v>
      </c>
      <c r="U131" s="7">
        <v>0</v>
      </c>
      <c r="V131" s="7">
        <v>248284553.02000001</v>
      </c>
      <c r="W131" s="7">
        <v>804639</v>
      </c>
      <c r="X131" s="7">
        <v>248284553.02000001</v>
      </c>
      <c r="Y131" s="7">
        <v>248284553.02000001</v>
      </c>
      <c r="Z131" s="7">
        <v>248284553.02000001</v>
      </c>
      <c r="AA131" s="7">
        <v>248284553.02000001</v>
      </c>
    </row>
    <row r="132" spans="1:27" ht="22.5" x14ac:dyDescent="0.25">
      <c r="A132" s="4" t="s">
        <v>148</v>
      </c>
      <c r="B132" s="5" t="s">
        <v>147</v>
      </c>
      <c r="C132" s="6" t="s">
        <v>70</v>
      </c>
      <c r="D132" s="4" t="s">
        <v>36</v>
      </c>
      <c r="E132" s="4" t="s">
        <v>71</v>
      </c>
      <c r="F132" s="4" t="s">
        <v>37</v>
      </c>
      <c r="G132" s="4"/>
      <c r="H132" s="4"/>
      <c r="I132" s="4"/>
      <c r="J132" s="4"/>
      <c r="K132" s="4"/>
      <c r="L132" s="4"/>
      <c r="M132" s="4" t="s">
        <v>38</v>
      </c>
      <c r="N132" s="4" t="s">
        <v>39</v>
      </c>
      <c r="O132" s="4" t="s">
        <v>40</v>
      </c>
      <c r="P132" s="5" t="s">
        <v>72</v>
      </c>
      <c r="Q132" s="7">
        <v>1000000</v>
      </c>
      <c r="R132" s="7">
        <v>0</v>
      </c>
      <c r="S132" s="7">
        <v>236800</v>
      </c>
      <c r="T132" s="7">
        <v>763200</v>
      </c>
      <c r="U132" s="7">
        <v>0</v>
      </c>
      <c r="V132" s="7">
        <v>763200</v>
      </c>
      <c r="W132" s="7">
        <v>0</v>
      </c>
      <c r="X132" s="7">
        <v>763200</v>
      </c>
      <c r="Y132" s="7">
        <v>763200</v>
      </c>
      <c r="Z132" s="7">
        <v>763200</v>
      </c>
      <c r="AA132" s="7">
        <v>763200</v>
      </c>
    </row>
    <row r="133" spans="1:27" ht="67.5" x14ac:dyDescent="0.25">
      <c r="A133" s="4" t="s">
        <v>148</v>
      </c>
      <c r="B133" s="5" t="s">
        <v>147</v>
      </c>
      <c r="C133" s="6" t="s">
        <v>132</v>
      </c>
      <c r="D133" s="4" t="s">
        <v>83</v>
      </c>
      <c r="E133" s="4" t="s">
        <v>129</v>
      </c>
      <c r="F133" s="4" t="s">
        <v>85</v>
      </c>
      <c r="G133" s="4" t="s">
        <v>133</v>
      </c>
      <c r="H133" s="4"/>
      <c r="I133" s="4"/>
      <c r="J133" s="4"/>
      <c r="K133" s="4"/>
      <c r="L133" s="4"/>
      <c r="M133" s="4" t="s">
        <v>38</v>
      </c>
      <c r="N133" s="4" t="s">
        <v>87</v>
      </c>
      <c r="O133" s="4" t="s">
        <v>40</v>
      </c>
      <c r="P133" s="5" t="s">
        <v>134</v>
      </c>
      <c r="Q133" s="7">
        <v>200000000</v>
      </c>
      <c r="R133" s="7">
        <v>0</v>
      </c>
      <c r="S133" s="7">
        <v>200000000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0</v>
      </c>
    </row>
    <row r="134" spans="1:27" ht="22.5" x14ac:dyDescent="0.25">
      <c r="A134" s="4" t="s">
        <v>146</v>
      </c>
      <c r="B134" s="5" t="s">
        <v>145</v>
      </c>
      <c r="C134" s="6" t="s">
        <v>35</v>
      </c>
      <c r="D134" s="4" t="s">
        <v>36</v>
      </c>
      <c r="E134" s="4" t="s">
        <v>37</v>
      </c>
      <c r="F134" s="4" t="s">
        <v>37</v>
      </c>
      <c r="G134" s="4" t="s">
        <v>37</v>
      </c>
      <c r="H134" s="4"/>
      <c r="I134" s="4"/>
      <c r="J134" s="4"/>
      <c r="K134" s="4"/>
      <c r="L134" s="4"/>
      <c r="M134" s="4" t="s">
        <v>38</v>
      </c>
      <c r="N134" s="4" t="s">
        <v>39</v>
      </c>
      <c r="O134" s="4" t="s">
        <v>40</v>
      </c>
      <c r="P134" s="5" t="s">
        <v>41</v>
      </c>
      <c r="Q134" s="7">
        <v>13437436533</v>
      </c>
      <c r="R134" s="7">
        <v>1573397408</v>
      </c>
      <c r="S134" s="7">
        <v>1056757259</v>
      </c>
      <c r="T134" s="7">
        <v>13954076682</v>
      </c>
      <c r="U134" s="7">
        <v>0</v>
      </c>
      <c r="V134" s="7">
        <v>13953767844.639999</v>
      </c>
      <c r="W134" s="7">
        <v>308837.36</v>
      </c>
      <c r="X134" s="7">
        <v>13953767844.639999</v>
      </c>
      <c r="Y134" s="7">
        <v>13953767844.639999</v>
      </c>
      <c r="Z134" s="7">
        <v>13953767844.639999</v>
      </c>
      <c r="AA134" s="7">
        <v>13953767844.639999</v>
      </c>
    </row>
    <row r="135" spans="1:27" ht="33.75" x14ac:dyDescent="0.25">
      <c r="A135" s="4" t="s">
        <v>146</v>
      </c>
      <c r="B135" s="5" t="s">
        <v>145</v>
      </c>
      <c r="C135" s="6" t="s">
        <v>47</v>
      </c>
      <c r="D135" s="4" t="s">
        <v>36</v>
      </c>
      <c r="E135" s="4" t="s">
        <v>37</v>
      </c>
      <c r="F135" s="4" t="s">
        <v>37</v>
      </c>
      <c r="G135" s="4" t="s">
        <v>48</v>
      </c>
      <c r="H135" s="4"/>
      <c r="I135" s="4"/>
      <c r="J135" s="4"/>
      <c r="K135" s="4"/>
      <c r="L135" s="4"/>
      <c r="M135" s="4" t="s">
        <v>38</v>
      </c>
      <c r="N135" s="4" t="s">
        <v>39</v>
      </c>
      <c r="O135" s="4" t="s">
        <v>40</v>
      </c>
      <c r="P135" s="5" t="s">
        <v>49</v>
      </c>
      <c r="Q135" s="7">
        <v>7969101851</v>
      </c>
      <c r="R135" s="7">
        <v>1695405100.6800001</v>
      </c>
      <c r="S135" s="7">
        <v>3392564291.6799998</v>
      </c>
      <c r="T135" s="7">
        <v>6271942660</v>
      </c>
      <c r="U135" s="7">
        <v>0</v>
      </c>
      <c r="V135" s="7">
        <v>6264774100.9399996</v>
      </c>
      <c r="W135" s="7">
        <v>7168559.0599999996</v>
      </c>
      <c r="X135" s="7">
        <v>6264774100.9399996</v>
      </c>
      <c r="Y135" s="7">
        <v>6259768303.0600004</v>
      </c>
      <c r="Z135" s="7">
        <v>6259768303.0600004</v>
      </c>
      <c r="AA135" s="7">
        <v>6259768303.0600004</v>
      </c>
    </row>
    <row r="136" spans="1:27" ht="22.5" x14ac:dyDescent="0.25">
      <c r="A136" s="4" t="s">
        <v>146</v>
      </c>
      <c r="B136" s="5" t="s">
        <v>145</v>
      </c>
      <c r="C136" s="6" t="s">
        <v>57</v>
      </c>
      <c r="D136" s="4" t="s">
        <v>36</v>
      </c>
      <c r="E136" s="4" t="s">
        <v>43</v>
      </c>
      <c r="F136" s="4" t="s">
        <v>37</v>
      </c>
      <c r="G136" s="4"/>
      <c r="H136" s="4"/>
      <c r="I136" s="4"/>
      <c r="J136" s="4"/>
      <c r="K136" s="4"/>
      <c r="L136" s="4"/>
      <c r="M136" s="4" t="s">
        <v>38</v>
      </c>
      <c r="N136" s="4" t="s">
        <v>39</v>
      </c>
      <c r="O136" s="4" t="s">
        <v>40</v>
      </c>
      <c r="P136" s="5" t="s">
        <v>58</v>
      </c>
      <c r="Q136" s="7">
        <v>322895972</v>
      </c>
      <c r="R136" s="7">
        <v>414555252</v>
      </c>
      <c r="S136" s="7">
        <v>271872562</v>
      </c>
      <c r="T136" s="7">
        <v>465578662</v>
      </c>
      <c r="U136" s="7">
        <v>0</v>
      </c>
      <c r="V136" s="7">
        <v>465578662</v>
      </c>
      <c r="W136" s="7">
        <v>0</v>
      </c>
      <c r="X136" s="7">
        <v>465578662</v>
      </c>
      <c r="Y136" s="7">
        <v>465578662</v>
      </c>
      <c r="Z136" s="7">
        <v>465578662</v>
      </c>
      <c r="AA136" s="7">
        <v>465578662</v>
      </c>
    </row>
    <row r="137" spans="1:27" ht="22.5" x14ac:dyDescent="0.25">
      <c r="A137" s="4" t="s">
        <v>146</v>
      </c>
      <c r="B137" s="5" t="s">
        <v>145</v>
      </c>
      <c r="C137" s="6" t="s">
        <v>57</v>
      </c>
      <c r="D137" s="4" t="s">
        <v>36</v>
      </c>
      <c r="E137" s="4" t="s">
        <v>43</v>
      </c>
      <c r="F137" s="4" t="s">
        <v>37</v>
      </c>
      <c r="G137" s="4"/>
      <c r="H137" s="4"/>
      <c r="I137" s="4"/>
      <c r="J137" s="4"/>
      <c r="K137" s="4"/>
      <c r="L137" s="4"/>
      <c r="M137" s="4" t="s">
        <v>38</v>
      </c>
      <c r="N137" s="4" t="s">
        <v>45</v>
      </c>
      <c r="O137" s="4" t="s">
        <v>46</v>
      </c>
      <c r="P137" s="5" t="s">
        <v>58</v>
      </c>
      <c r="Q137" s="7">
        <v>0</v>
      </c>
      <c r="R137" s="7">
        <v>100000000</v>
      </c>
      <c r="S137" s="7">
        <v>100000000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</row>
    <row r="138" spans="1:27" ht="22.5" x14ac:dyDescent="0.25">
      <c r="A138" s="4" t="s">
        <v>146</v>
      </c>
      <c r="B138" s="5" t="s">
        <v>145</v>
      </c>
      <c r="C138" s="6" t="s">
        <v>59</v>
      </c>
      <c r="D138" s="4" t="s">
        <v>36</v>
      </c>
      <c r="E138" s="4" t="s">
        <v>43</v>
      </c>
      <c r="F138" s="4" t="s">
        <v>43</v>
      </c>
      <c r="G138" s="4"/>
      <c r="H138" s="4"/>
      <c r="I138" s="4"/>
      <c r="J138" s="4"/>
      <c r="K138" s="4"/>
      <c r="L138" s="4"/>
      <c r="M138" s="4" t="s">
        <v>38</v>
      </c>
      <c r="N138" s="4" t="s">
        <v>39</v>
      </c>
      <c r="O138" s="4" t="s">
        <v>40</v>
      </c>
      <c r="P138" s="5" t="s">
        <v>60</v>
      </c>
      <c r="Q138" s="7">
        <v>5531053448</v>
      </c>
      <c r="R138" s="7">
        <v>2273816075</v>
      </c>
      <c r="S138" s="7">
        <v>1679165345.9200001</v>
      </c>
      <c r="T138" s="7">
        <v>6125704177.0799999</v>
      </c>
      <c r="U138" s="7">
        <v>0</v>
      </c>
      <c r="V138" s="7">
        <v>6125112195.0799999</v>
      </c>
      <c r="W138" s="7">
        <v>591982</v>
      </c>
      <c r="X138" s="7">
        <v>6125112195.0799999</v>
      </c>
      <c r="Y138" s="7">
        <v>5982545666.4099998</v>
      </c>
      <c r="Z138" s="7">
        <v>5982545666.4099998</v>
      </c>
      <c r="AA138" s="7">
        <v>5982545666.4099998</v>
      </c>
    </row>
    <row r="139" spans="1:27" ht="22.5" x14ac:dyDescent="0.25">
      <c r="A139" s="4" t="s">
        <v>146</v>
      </c>
      <c r="B139" s="5" t="s">
        <v>145</v>
      </c>
      <c r="C139" s="6" t="s">
        <v>59</v>
      </c>
      <c r="D139" s="4" t="s">
        <v>36</v>
      </c>
      <c r="E139" s="4" t="s">
        <v>43</v>
      </c>
      <c r="F139" s="4" t="s">
        <v>43</v>
      </c>
      <c r="G139" s="4"/>
      <c r="H139" s="4"/>
      <c r="I139" s="4"/>
      <c r="J139" s="4"/>
      <c r="K139" s="4"/>
      <c r="L139" s="4"/>
      <c r="M139" s="4" t="s">
        <v>38</v>
      </c>
      <c r="N139" s="4" t="s">
        <v>45</v>
      </c>
      <c r="O139" s="4" t="s">
        <v>46</v>
      </c>
      <c r="P139" s="5" t="s">
        <v>60</v>
      </c>
      <c r="Q139" s="7">
        <v>314000000</v>
      </c>
      <c r="R139" s="7">
        <v>102000000</v>
      </c>
      <c r="S139" s="7">
        <v>58477649</v>
      </c>
      <c r="T139" s="7">
        <v>357522351</v>
      </c>
      <c r="U139" s="7">
        <v>0</v>
      </c>
      <c r="V139" s="7">
        <v>357132349.91000003</v>
      </c>
      <c r="W139" s="7">
        <v>390001.09</v>
      </c>
      <c r="X139" s="7">
        <v>357132349.91000003</v>
      </c>
      <c r="Y139" s="7">
        <v>357132349.91000003</v>
      </c>
      <c r="Z139" s="7">
        <v>357132349.91000003</v>
      </c>
      <c r="AA139" s="7">
        <v>357132349.91000003</v>
      </c>
    </row>
    <row r="140" spans="1:27" ht="22.5" x14ac:dyDescent="0.25">
      <c r="A140" s="4" t="s">
        <v>146</v>
      </c>
      <c r="B140" s="5" t="s">
        <v>145</v>
      </c>
      <c r="C140" s="6" t="s">
        <v>70</v>
      </c>
      <c r="D140" s="4" t="s">
        <v>36</v>
      </c>
      <c r="E140" s="4" t="s">
        <v>71</v>
      </c>
      <c r="F140" s="4" t="s">
        <v>37</v>
      </c>
      <c r="G140" s="4"/>
      <c r="H140" s="4"/>
      <c r="I140" s="4"/>
      <c r="J140" s="4"/>
      <c r="K140" s="4"/>
      <c r="L140" s="4"/>
      <c r="M140" s="4" t="s">
        <v>38</v>
      </c>
      <c r="N140" s="4" t="s">
        <v>39</v>
      </c>
      <c r="O140" s="4" t="s">
        <v>40</v>
      </c>
      <c r="P140" s="5" t="s">
        <v>72</v>
      </c>
      <c r="Q140" s="7">
        <v>14580000</v>
      </c>
      <c r="R140" s="7">
        <v>0</v>
      </c>
      <c r="S140" s="7">
        <v>377823</v>
      </c>
      <c r="T140" s="7">
        <v>14202177</v>
      </c>
      <c r="U140" s="7">
        <v>0</v>
      </c>
      <c r="V140" s="7">
        <v>14202177</v>
      </c>
      <c r="W140" s="7">
        <v>0</v>
      </c>
      <c r="X140" s="7">
        <v>14202177</v>
      </c>
      <c r="Y140" s="7">
        <v>14202177</v>
      </c>
      <c r="Z140" s="7">
        <v>14202177</v>
      </c>
      <c r="AA140" s="7">
        <v>14202177</v>
      </c>
    </row>
    <row r="141" spans="1:27" ht="22.5" x14ac:dyDescent="0.25">
      <c r="A141" s="4" t="s">
        <v>146</v>
      </c>
      <c r="B141" s="5" t="s">
        <v>145</v>
      </c>
      <c r="C141" s="6" t="s">
        <v>73</v>
      </c>
      <c r="D141" s="4" t="s">
        <v>36</v>
      </c>
      <c r="E141" s="4" t="s">
        <v>71</v>
      </c>
      <c r="F141" s="4" t="s">
        <v>48</v>
      </c>
      <c r="G141" s="4"/>
      <c r="H141" s="4"/>
      <c r="I141" s="4"/>
      <c r="J141" s="4"/>
      <c r="K141" s="4"/>
      <c r="L141" s="4"/>
      <c r="M141" s="4" t="s">
        <v>38</v>
      </c>
      <c r="N141" s="4" t="s">
        <v>39</v>
      </c>
      <c r="O141" s="4" t="s">
        <v>40</v>
      </c>
      <c r="P141" s="5" t="s">
        <v>74</v>
      </c>
      <c r="Q141" s="7">
        <v>80420000</v>
      </c>
      <c r="R141" s="7">
        <v>0</v>
      </c>
      <c r="S141" s="7">
        <v>4162900</v>
      </c>
      <c r="T141" s="7">
        <v>76257100</v>
      </c>
      <c r="U141" s="7">
        <v>0</v>
      </c>
      <c r="V141" s="7">
        <v>76257100</v>
      </c>
      <c r="W141" s="7">
        <v>0</v>
      </c>
      <c r="X141" s="7">
        <v>76257100</v>
      </c>
      <c r="Y141" s="7">
        <v>76257100</v>
      </c>
      <c r="Z141" s="7">
        <v>76257100</v>
      </c>
      <c r="AA141" s="7">
        <v>76257100</v>
      </c>
    </row>
    <row r="142" spans="1:27" ht="22.5" x14ac:dyDescent="0.25">
      <c r="A142" s="4" t="s">
        <v>144</v>
      </c>
      <c r="B142" s="5" t="s">
        <v>143</v>
      </c>
      <c r="C142" s="6" t="s">
        <v>35</v>
      </c>
      <c r="D142" s="4" t="s">
        <v>36</v>
      </c>
      <c r="E142" s="4" t="s">
        <v>37</v>
      </c>
      <c r="F142" s="4" t="s">
        <v>37</v>
      </c>
      <c r="G142" s="4" t="s">
        <v>37</v>
      </c>
      <c r="H142" s="4"/>
      <c r="I142" s="4"/>
      <c r="J142" s="4"/>
      <c r="K142" s="4"/>
      <c r="L142" s="4"/>
      <c r="M142" s="4" t="s">
        <v>38</v>
      </c>
      <c r="N142" s="4" t="s">
        <v>39</v>
      </c>
      <c r="O142" s="4" t="s">
        <v>40</v>
      </c>
      <c r="P142" s="5" t="s">
        <v>41</v>
      </c>
      <c r="Q142" s="7">
        <v>6748160951</v>
      </c>
      <c r="R142" s="7">
        <v>1080363974</v>
      </c>
      <c r="S142" s="7">
        <v>1532677095</v>
      </c>
      <c r="T142" s="7">
        <v>6295847830</v>
      </c>
      <c r="U142" s="7">
        <v>0</v>
      </c>
      <c r="V142" s="7">
        <v>6295847822.5900002</v>
      </c>
      <c r="W142" s="7">
        <v>7.41</v>
      </c>
      <c r="X142" s="7">
        <v>6295847822.5900002</v>
      </c>
      <c r="Y142" s="7">
        <v>6295847822.5900002</v>
      </c>
      <c r="Z142" s="7">
        <v>6295847822.5900002</v>
      </c>
      <c r="AA142" s="7">
        <v>6295847822.5900002</v>
      </c>
    </row>
    <row r="143" spans="1:27" ht="33.75" x14ac:dyDescent="0.25">
      <c r="A143" s="4" t="s">
        <v>144</v>
      </c>
      <c r="B143" s="5" t="s">
        <v>143</v>
      </c>
      <c r="C143" s="6" t="s">
        <v>47</v>
      </c>
      <c r="D143" s="4" t="s">
        <v>36</v>
      </c>
      <c r="E143" s="4" t="s">
        <v>37</v>
      </c>
      <c r="F143" s="4" t="s">
        <v>37</v>
      </c>
      <c r="G143" s="4" t="s">
        <v>48</v>
      </c>
      <c r="H143" s="4"/>
      <c r="I143" s="4"/>
      <c r="J143" s="4"/>
      <c r="K143" s="4"/>
      <c r="L143" s="4"/>
      <c r="M143" s="4" t="s">
        <v>38</v>
      </c>
      <c r="N143" s="4" t="s">
        <v>39</v>
      </c>
      <c r="O143" s="4" t="s">
        <v>40</v>
      </c>
      <c r="P143" s="5" t="s">
        <v>49</v>
      </c>
      <c r="Q143" s="7">
        <v>7704387623</v>
      </c>
      <c r="R143" s="7">
        <v>2046997835.6800001</v>
      </c>
      <c r="S143" s="7">
        <v>5207582945.6800003</v>
      </c>
      <c r="T143" s="7">
        <v>4543802513</v>
      </c>
      <c r="U143" s="7">
        <v>0</v>
      </c>
      <c r="V143" s="7">
        <v>4523464983.0500002</v>
      </c>
      <c r="W143" s="7">
        <v>20337529.949999999</v>
      </c>
      <c r="X143" s="7">
        <v>4523464983.0500002</v>
      </c>
      <c r="Y143" s="7">
        <v>4523464983.0500002</v>
      </c>
      <c r="Z143" s="7">
        <v>4523464983.0500002</v>
      </c>
      <c r="AA143" s="7">
        <v>4523464983.0500002</v>
      </c>
    </row>
    <row r="144" spans="1:27" ht="22.5" x14ac:dyDescent="0.25">
      <c r="A144" s="4" t="s">
        <v>144</v>
      </c>
      <c r="B144" s="5" t="s">
        <v>143</v>
      </c>
      <c r="C144" s="6" t="s">
        <v>53</v>
      </c>
      <c r="D144" s="4" t="s">
        <v>36</v>
      </c>
      <c r="E144" s="4" t="s">
        <v>37</v>
      </c>
      <c r="F144" s="4" t="s">
        <v>43</v>
      </c>
      <c r="G144" s="4" t="s">
        <v>37</v>
      </c>
      <c r="H144" s="4"/>
      <c r="I144" s="4"/>
      <c r="J144" s="4"/>
      <c r="K144" s="4"/>
      <c r="L144" s="4"/>
      <c r="M144" s="4" t="s">
        <v>38</v>
      </c>
      <c r="N144" s="4" t="s">
        <v>45</v>
      </c>
      <c r="O144" s="4" t="s">
        <v>46</v>
      </c>
      <c r="P144" s="5" t="s">
        <v>41</v>
      </c>
      <c r="Q144" s="7">
        <v>450461085</v>
      </c>
      <c r="R144" s="7">
        <v>542385338</v>
      </c>
      <c r="S144" s="7">
        <v>93165851</v>
      </c>
      <c r="T144" s="7">
        <v>899680572</v>
      </c>
      <c r="U144" s="7">
        <v>0</v>
      </c>
      <c r="V144" s="7">
        <v>899680572</v>
      </c>
      <c r="W144" s="7">
        <v>0</v>
      </c>
      <c r="X144" s="7">
        <v>899680572</v>
      </c>
      <c r="Y144" s="7">
        <v>899680572</v>
      </c>
      <c r="Z144" s="7">
        <v>898930428</v>
      </c>
      <c r="AA144" s="7">
        <v>898930428</v>
      </c>
    </row>
    <row r="145" spans="1:27" ht="22.5" x14ac:dyDescent="0.25">
      <c r="A145" s="4" t="s">
        <v>144</v>
      </c>
      <c r="B145" s="5" t="s">
        <v>143</v>
      </c>
      <c r="C145" s="6" t="s">
        <v>54</v>
      </c>
      <c r="D145" s="4" t="s">
        <v>36</v>
      </c>
      <c r="E145" s="4" t="s">
        <v>37</v>
      </c>
      <c r="F145" s="4" t="s">
        <v>43</v>
      </c>
      <c r="G145" s="4" t="s">
        <v>43</v>
      </c>
      <c r="H145" s="4"/>
      <c r="I145" s="4"/>
      <c r="J145" s="4"/>
      <c r="K145" s="4"/>
      <c r="L145" s="4"/>
      <c r="M145" s="4" t="s">
        <v>38</v>
      </c>
      <c r="N145" s="4" t="s">
        <v>45</v>
      </c>
      <c r="O145" s="4" t="s">
        <v>46</v>
      </c>
      <c r="P145" s="5" t="s">
        <v>55</v>
      </c>
      <c r="Q145" s="7">
        <v>168174757</v>
      </c>
      <c r="R145" s="7">
        <v>173156206</v>
      </c>
      <c r="S145" s="7">
        <v>47995696</v>
      </c>
      <c r="T145" s="7">
        <v>293335267</v>
      </c>
      <c r="U145" s="7">
        <v>0</v>
      </c>
      <c r="V145" s="7">
        <v>292855252</v>
      </c>
      <c r="W145" s="7">
        <v>480015</v>
      </c>
      <c r="X145" s="7">
        <v>292855252</v>
      </c>
      <c r="Y145" s="7">
        <v>292855252</v>
      </c>
      <c r="Z145" s="7">
        <v>292855252</v>
      </c>
      <c r="AA145" s="7">
        <v>292855252</v>
      </c>
    </row>
    <row r="146" spans="1:27" ht="22.5" x14ac:dyDescent="0.25">
      <c r="A146" s="4" t="s">
        <v>144</v>
      </c>
      <c r="B146" s="5" t="s">
        <v>143</v>
      </c>
      <c r="C146" s="6" t="s">
        <v>57</v>
      </c>
      <c r="D146" s="4" t="s">
        <v>36</v>
      </c>
      <c r="E146" s="4" t="s">
        <v>43</v>
      </c>
      <c r="F146" s="4" t="s">
        <v>37</v>
      </c>
      <c r="G146" s="4"/>
      <c r="H146" s="4"/>
      <c r="I146" s="4"/>
      <c r="J146" s="4"/>
      <c r="K146" s="4"/>
      <c r="L146" s="4"/>
      <c r="M146" s="4" t="s">
        <v>38</v>
      </c>
      <c r="N146" s="4" t="s">
        <v>39</v>
      </c>
      <c r="O146" s="4" t="s">
        <v>40</v>
      </c>
      <c r="P146" s="5" t="s">
        <v>58</v>
      </c>
      <c r="Q146" s="7">
        <v>32551200</v>
      </c>
      <c r="R146" s="7">
        <v>0</v>
      </c>
      <c r="S146" s="7">
        <v>1113006</v>
      </c>
      <c r="T146" s="7">
        <v>31438194</v>
      </c>
      <c r="U146" s="7">
        <v>0</v>
      </c>
      <c r="V146" s="7">
        <v>31438194</v>
      </c>
      <c r="W146" s="7">
        <v>0</v>
      </c>
      <c r="X146" s="7">
        <v>31438194</v>
      </c>
      <c r="Y146" s="7">
        <v>31438194</v>
      </c>
      <c r="Z146" s="7">
        <v>31438194</v>
      </c>
      <c r="AA146" s="7">
        <v>31438194</v>
      </c>
    </row>
    <row r="147" spans="1:27" ht="22.5" x14ac:dyDescent="0.25">
      <c r="A147" s="4" t="s">
        <v>144</v>
      </c>
      <c r="B147" s="5" t="s">
        <v>143</v>
      </c>
      <c r="C147" s="6" t="s">
        <v>59</v>
      </c>
      <c r="D147" s="4" t="s">
        <v>36</v>
      </c>
      <c r="E147" s="4" t="s">
        <v>43</v>
      </c>
      <c r="F147" s="4" t="s">
        <v>43</v>
      </c>
      <c r="G147" s="4"/>
      <c r="H147" s="4"/>
      <c r="I147" s="4"/>
      <c r="J147" s="4"/>
      <c r="K147" s="4"/>
      <c r="L147" s="4"/>
      <c r="M147" s="4" t="s">
        <v>38</v>
      </c>
      <c r="N147" s="4" t="s">
        <v>39</v>
      </c>
      <c r="O147" s="4" t="s">
        <v>40</v>
      </c>
      <c r="P147" s="5" t="s">
        <v>60</v>
      </c>
      <c r="Q147" s="7">
        <v>3543936510</v>
      </c>
      <c r="R147" s="7">
        <v>474852518.88999999</v>
      </c>
      <c r="S147" s="7">
        <v>494351768.81999999</v>
      </c>
      <c r="T147" s="7">
        <v>3524437260.0700002</v>
      </c>
      <c r="U147" s="7">
        <v>0</v>
      </c>
      <c r="V147" s="7">
        <v>3524437225.0700002</v>
      </c>
      <c r="W147" s="7">
        <v>35</v>
      </c>
      <c r="X147" s="7">
        <v>3524437225.0700002</v>
      </c>
      <c r="Y147" s="7">
        <v>3455821054.21</v>
      </c>
      <c r="Z147" s="7">
        <v>3455821054.21</v>
      </c>
      <c r="AA147" s="7">
        <v>3455821054.21</v>
      </c>
    </row>
    <row r="148" spans="1:27" ht="22.5" x14ac:dyDescent="0.25">
      <c r="A148" s="4" t="s">
        <v>144</v>
      </c>
      <c r="B148" s="5" t="s">
        <v>143</v>
      </c>
      <c r="C148" s="6" t="s">
        <v>59</v>
      </c>
      <c r="D148" s="4" t="s">
        <v>36</v>
      </c>
      <c r="E148" s="4" t="s">
        <v>43</v>
      </c>
      <c r="F148" s="4" t="s">
        <v>43</v>
      </c>
      <c r="G148" s="4"/>
      <c r="H148" s="4"/>
      <c r="I148" s="4"/>
      <c r="J148" s="4"/>
      <c r="K148" s="4"/>
      <c r="L148" s="4"/>
      <c r="M148" s="4" t="s">
        <v>38</v>
      </c>
      <c r="N148" s="4" t="s">
        <v>45</v>
      </c>
      <c r="O148" s="4" t="s">
        <v>46</v>
      </c>
      <c r="P148" s="5" t="s">
        <v>60</v>
      </c>
      <c r="Q148" s="7">
        <v>81261800</v>
      </c>
      <c r="R148" s="7">
        <v>67570625</v>
      </c>
      <c r="S148" s="7">
        <v>17921977</v>
      </c>
      <c r="T148" s="7">
        <v>130910448</v>
      </c>
      <c r="U148" s="7">
        <v>0</v>
      </c>
      <c r="V148" s="7">
        <v>130700579.5</v>
      </c>
      <c r="W148" s="7">
        <v>209868.5</v>
      </c>
      <c r="X148" s="7">
        <v>130700579.5</v>
      </c>
      <c r="Y148" s="7">
        <v>130700579.5</v>
      </c>
      <c r="Z148" s="7">
        <v>127700579.5</v>
      </c>
      <c r="AA148" s="7">
        <v>127700579.5</v>
      </c>
    </row>
    <row r="149" spans="1:27" ht="22.5" x14ac:dyDescent="0.25">
      <c r="A149" s="4" t="s">
        <v>144</v>
      </c>
      <c r="B149" s="5" t="s">
        <v>143</v>
      </c>
      <c r="C149" s="6" t="s">
        <v>70</v>
      </c>
      <c r="D149" s="4" t="s">
        <v>36</v>
      </c>
      <c r="E149" s="4" t="s">
        <v>71</v>
      </c>
      <c r="F149" s="4" t="s">
        <v>37</v>
      </c>
      <c r="G149" s="4"/>
      <c r="H149" s="4"/>
      <c r="I149" s="4"/>
      <c r="J149" s="4"/>
      <c r="K149" s="4"/>
      <c r="L149" s="4"/>
      <c r="M149" s="4" t="s">
        <v>38</v>
      </c>
      <c r="N149" s="4" t="s">
        <v>39</v>
      </c>
      <c r="O149" s="4" t="s">
        <v>40</v>
      </c>
      <c r="P149" s="5" t="s">
        <v>72</v>
      </c>
      <c r="Q149" s="7">
        <v>356000</v>
      </c>
      <c r="R149" s="7">
        <v>150000</v>
      </c>
      <c r="S149" s="7">
        <v>40900</v>
      </c>
      <c r="T149" s="7">
        <v>465100</v>
      </c>
      <c r="U149" s="7">
        <v>0</v>
      </c>
      <c r="V149" s="7">
        <v>439100</v>
      </c>
      <c r="W149" s="7">
        <v>26000</v>
      </c>
      <c r="X149" s="7">
        <v>439100</v>
      </c>
      <c r="Y149" s="7">
        <v>439100</v>
      </c>
      <c r="Z149" s="7">
        <v>439100</v>
      </c>
      <c r="AA149" s="7">
        <v>439100</v>
      </c>
    </row>
    <row r="150" spans="1:27" ht="22.5" x14ac:dyDescent="0.25">
      <c r="A150" s="4" t="s">
        <v>144</v>
      </c>
      <c r="B150" s="5" t="s">
        <v>143</v>
      </c>
      <c r="C150" s="6" t="s">
        <v>73</v>
      </c>
      <c r="D150" s="4" t="s">
        <v>36</v>
      </c>
      <c r="E150" s="4" t="s">
        <v>71</v>
      </c>
      <c r="F150" s="4" t="s">
        <v>48</v>
      </c>
      <c r="G150" s="4"/>
      <c r="H150" s="4"/>
      <c r="I150" s="4"/>
      <c r="J150" s="4"/>
      <c r="K150" s="4"/>
      <c r="L150" s="4"/>
      <c r="M150" s="4" t="s">
        <v>38</v>
      </c>
      <c r="N150" s="4" t="s">
        <v>39</v>
      </c>
      <c r="O150" s="4" t="s">
        <v>40</v>
      </c>
      <c r="P150" s="5" t="s">
        <v>74</v>
      </c>
      <c r="Q150" s="7">
        <v>14500000</v>
      </c>
      <c r="R150" s="7">
        <v>0</v>
      </c>
      <c r="S150" s="7">
        <v>1437900</v>
      </c>
      <c r="T150" s="7">
        <v>13062100</v>
      </c>
      <c r="U150" s="7">
        <v>0</v>
      </c>
      <c r="V150" s="7">
        <v>13062100</v>
      </c>
      <c r="W150" s="7">
        <v>0</v>
      </c>
      <c r="X150" s="7">
        <v>13062100</v>
      </c>
      <c r="Y150" s="7">
        <v>13062100</v>
      </c>
      <c r="Z150" s="7">
        <v>13062100</v>
      </c>
      <c r="AA150" s="7">
        <v>13062100</v>
      </c>
    </row>
    <row r="151" spans="1:27" ht="67.5" x14ac:dyDescent="0.25">
      <c r="A151" s="4" t="s">
        <v>144</v>
      </c>
      <c r="B151" s="5" t="s">
        <v>143</v>
      </c>
      <c r="C151" s="6" t="s">
        <v>122</v>
      </c>
      <c r="D151" s="4" t="s">
        <v>83</v>
      </c>
      <c r="E151" s="4" t="s">
        <v>84</v>
      </c>
      <c r="F151" s="4" t="s">
        <v>85</v>
      </c>
      <c r="G151" s="4" t="s">
        <v>123</v>
      </c>
      <c r="H151" s="4"/>
      <c r="I151" s="4"/>
      <c r="J151" s="4"/>
      <c r="K151" s="4"/>
      <c r="L151" s="4"/>
      <c r="M151" s="4" t="s">
        <v>38</v>
      </c>
      <c r="N151" s="4" t="s">
        <v>87</v>
      </c>
      <c r="O151" s="4" t="s">
        <v>40</v>
      </c>
      <c r="P151" s="5" t="s">
        <v>124</v>
      </c>
      <c r="Q151" s="7">
        <v>230000000</v>
      </c>
      <c r="R151" s="7">
        <v>0</v>
      </c>
      <c r="S151" s="7">
        <v>0</v>
      </c>
      <c r="T151" s="7">
        <v>230000000</v>
      </c>
      <c r="U151" s="7">
        <v>0</v>
      </c>
      <c r="V151" s="7">
        <v>230000000</v>
      </c>
      <c r="W151" s="7">
        <v>0</v>
      </c>
      <c r="X151" s="7">
        <v>230000000</v>
      </c>
      <c r="Y151" s="7">
        <v>230000000</v>
      </c>
      <c r="Z151" s="7">
        <v>230000000</v>
      </c>
      <c r="AA151" s="7">
        <v>230000000</v>
      </c>
    </row>
    <row r="152" spans="1:27" ht="22.5" x14ac:dyDescent="0.25">
      <c r="A152" s="4" t="s">
        <v>142</v>
      </c>
      <c r="B152" s="5" t="s">
        <v>141</v>
      </c>
      <c r="C152" s="6" t="s">
        <v>35</v>
      </c>
      <c r="D152" s="4" t="s">
        <v>36</v>
      </c>
      <c r="E152" s="4" t="s">
        <v>37</v>
      </c>
      <c r="F152" s="4" t="s">
        <v>37</v>
      </c>
      <c r="G152" s="4" t="s">
        <v>37</v>
      </c>
      <c r="H152" s="4"/>
      <c r="I152" s="4"/>
      <c r="J152" s="4"/>
      <c r="K152" s="4"/>
      <c r="L152" s="4"/>
      <c r="M152" s="4" t="s">
        <v>38</v>
      </c>
      <c r="N152" s="4" t="s">
        <v>39</v>
      </c>
      <c r="O152" s="4" t="s">
        <v>40</v>
      </c>
      <c r="P152" s="5" t="s">
        <v>41</v>
      </c>
      <c r="Q152" s="7">
        <v>4434312231</v>
      </c>
      <c r="R152" s="7">
        <v>305442277</v>
      </c>
      <c r="S152" s="7">
        <v>1755532258</v>
      </c>
      <c r="T152" s="7">
        <v>2984222250</v>
      </c>
      <c r="U152" s="7">
        <v>0</v>
      </c>
      <c r="V152" s="7">
        <v>2984222244.71</v>
      </c>
      <c r="W152" s="7">
        <v>5.29</v>
      </c>
      <c r="X152" s="7">
        <v>2984222244.71</v>
      </c>
      <c r="Y152" s="7">
        <v>2984222244.71</v>
      </c>
      <c r="Z152" s="7">
        <v>2984222244.71</v>
      </c>
      <c r="AA152" s="7">
        <v>2984222244.71</v>
      </c>
    </row>
    <row r="153" spans="1:27" ht="33.75" x14ac:dyDescent="0.25">
      <c r="A153" s="4" t="s">
        <v>142</v>
      </c>
      <c r="B153" s="5" t="s">
        <v>141</v>
      </c>
      <c r="C153" s="6" t="s">
        <v>47</v>
      </c>
      <c r="D153" s="4" t="s">
        <v>36</v>
      </c>
      <c r="E153" s="4" t="s">
        <v>37</v>
      </c>
      <c r="F153" s="4" t="s">
        <v>37</v>
      </c>
      <c r="G153" s="4" t="s">
        <v>48</v>
      </c>
      <c r="H153" s="4"/>
      <c r="I153" s="4"/>
      <c r="J153" s="4"/>
      <c r="K153" s="4"/>
      <c r="L153" s="4"/>
      <c r="M153" s="4" t="s">
        <v>38</v>
      </c>
      <c r="N153" s="4" t="s">
        <v>39</v>
      </c>
      <c r="O153" s="4" t="s">
        <v>40</v>
      </c>
      <c r="P153" s="5" t="s">
        <v>49</v>
      </c>
      <c r="Q153" s="7">
        <v>5608326274</v>
      </c>
      <c r="R153" s="7">
        <v>201481253.12</v>
      </c>
      <c r="S153" s="7">
        <v>4224842323.1199999</v>
      </c>
      <c r="T153" s="7">
        <v>1584965204</v>
      </c>
      <c r="U153" s="7">
        <v>0</v>
      </c>
      <c r="V153" s="7">
        <v>1584944510.46</v>
      </c>
      <c r="W153" s="7">
        <v>20693.54</v>
      </c>
      <c r="X153" s="7">
        <v>1584944510.46</v>
      </c>
      <c r="Y153" s="7">
        <v>1584944510.46</v>
      </c>
      <c r="Z153" s="7">
        <v>1584944510.46</v>
      </c>
      <c r="AA153" s="7">
        <v>1584944510.46</v>
      </c>
    </row>
    <row r="154" spans="1:27" ht="22.5" x14ac:dyDescent="0.25">
      <c r="A154" s="4" t="s">
        <v>142</v>
      </c>
      <c r="B154" s="5" t="s">
        <v>141</v>
      </c>
      <c r="C154" s="6" t="s">
        <v>57</v>
      </c>
      <c r="D154" s="4" t="s">
        <v>36</v>
      </c>
      <c r="E154" s="4" t="s">
        <v>43</v>
      </c>
      <c r="F154" s="4" t="s">
        <v>37</v>
      </c>
      <c r="G154" s="4"/>
      <c r="H154" s="4"/>
      <c r="I154" s="4"/>
      <c r="J154" s="4"/>
      <c r="K154" s="4"/>
      <c r="L154" s="4"/>
      <c r="M154" s="4" t="s">
        <v>38</v>
      </c>
      <c r="N154" s="4" t="s">
        <v>39</v>
      </c>
      <c r="O154" s="4" t="s">
        <v>40</v>
      </c>
      <c r="P154" s="5" t="s">
        <v>58</v>
      </c>
      <c r="Q154" s="7">
        <v>7957000</v>
      </c>
      <c r="R154" s="7">
        <v>514396400</v>
      </c>
      <c r="S154" s="7">
        <v>6335702</v>
      </c>
      <c r="T154" s="7">
        <v>516017698</v>
      </c>
      <c r="U154" s="7">
        <v>0</v>
      </c>
      <c r="V154" s="7">
        <v>516017698</v>
      </c>
      <c r="W154" s="7">
        <v>0</v>
      </c>
      <c r="X154" s="7">
        <v>516017698</v>
      </c>
      <c r="Y154" s="7">
        <v>516017698</v>
      </c>
      <c r="Z154" s="7">
        <v>516017698</v>
      </c>
      <c r="AA154" s="7">
        <v>516017698</v>
      </c>
    </row>
    <row r="155" spans="1:27" ht="22.5" x14ac:dyDescent="0.25">
      <c r="A155" s="4" t="s">
        <v>142</v>
      </c>
      <c r="B155" s="5" t="s">
        <v>141</v>
      </c>
      <c r="C155" s="6" t="s">
        <v>57</v>
      </c>
      <c r="D155" s="4" t="s">
        <v>36</v>
      </c>
      <c r="E155" s="4" t="s">
        <v>43</v>
      </c>
      <c r="F155" s="4" t="s">
        <v>37</v>
      </c>
      <c r="G155" s="4"/>
      <c r="H155" s="4"/>
      <c r="I155" s="4"/>
      <c r="J155" s="4"/>
      <c r="K155" s="4"/>
      <c r="L155" s="4"/>
      <c r="M155" s="4" t="s">
        <v>38</v>
      </c>
      <c r="N155" s="4" t="s">
        <v>45</v>
      </c>
      <c r="O155" s="4" t="s">
        <v>46</v>
      </c>
      <c r="P155" s="5" t="s">
        <v>58</v>
      </c>
      <c r="Q155" s="7">
        <v>21300000</v>
      </c>
      <c r="R155" s="7">
        <v>0</v>
      </c>
      <c r="S155" s="7">
        <v>1174300</v>
      </c>
      <c r="T155" s="7">
        <v>20125700</v>
      </c>
      <c r="U155" s="7">
        <v>0</v>
      </c>
      <c r="V155" s="7">
        <v>20125700</v>
      </c>
      <c r="W155" s="7">
        <v>0</v>
      </c>
      <c r="X155" s="7">
        <v>20125700</v>
      </c>
      <c r="Y155" s="7">
        <v>20125700</v>
      </c>
      <c r="Z155" s="7">
        <v>20125700</v>
      </c>
      <c r="AA155" s="7">
        <v>20125700</v>
      </c>
    </row>
    <row r="156" spans="1:27" ht="22.5" x14ac:dyDescent="0.25">
      <c r="A156" s="4" t="s">
        <v>142</v>
      </c>
      <c r="B156" s="5" t="s">
        <v>141</v>
      </c>
      <c r="C156" s="6" t="s">
        <v>59</v>
      </c>
      <c r="D156" s="4" t="s">
        <v>36</v>
      </c>
      <c r="E156" s="4" t="s">
        <v>43</v>
      </c>
      <c r="F156" s="4" t="s">
        <v>43</v>
      </c>
      <c r="G156" s="4"/>
      <c r="H156" s="4"/>
      <c r="I156" s="4"/>
      <c r="J156" s="4"/>
      <c r="K156" s="4"/>
      <c r="L156" s="4"/>
      <c r="M156" s="4" t="s">
        <v>38</v>
      </c>
      <c r="N156" s="4" t="s">
        <v>39</v>
      </c>
      <c r="O156" s="4" t="s">
        <v>40</v>
      </c>
      <c r="P156" s="5" t="s">
        <v>60</v>
      </c>
      <c r="Q156" s="7">
        <v>1675376774</v>
      </c>
      <c r="R156" s="7">
        <v>989935066.46000004</v>
      </c>
      <c r="S156" s="7">
        <v>513999321.39999998</v>
      </c>
      <c r="T156" s="7">
        <v>2151312519.0599999</v>
      </c>
      <c r="U156" s="7">
        <v>0</v>
      </c>
      <c r="V156" s="7">
        <v>2151312519.0599999</v>
      </c>
      <c r="W156" s="7">
        <v>0</v>
      </c>
      <c r="X156" s="7">
        <v>2151312519.0599999</v>
      </c>
      <c r="Y156" s="7">
        <v>2117861917.7</v>
      </c>
      <c r="Z156" s="7">
        <v>2117861917.7</v>
      </c>
      <c r="AA156" s="7">
        <v>2117861917.7</v>
      </c>
    </row>
    <row r="157" spans="1:27" ht="22.5" x14ac:dyDescent="0.25">
      <c r="A157" s="4" t="s">
        <v>142</v>
      </c>
      <c r="B157" s="5" t="s">
        <v>141</v>
      </c>
      <c r="C157" s="6" t="s">
        <v>59</v>
      </c>
      <c r="D157" s="4" t="s">
        <v>36</v>
      </c>
      <c r="E157" s="4" t="s">
        <v>43</v>
      </c>
      <c r="F157" s="4" t="s">
        <v>43</v>
      </c>
      <c r="G157" s="4"/>
      <c r="H157" s="4"/>
      <c r="I157" s="4"/>
      <c r="J157" s="4"/>
      <c r="K157" s="4"/>
      <c r="L157" s="4"/>
      <c r="M157" s="4" t="s">
        <v>38</v>
      </c>
      <c r="N157" s="4" t="s">
        <v>45</v>
      </c>
      <c r="O157" s="4" t="s">
        <v>46</v>
      </c>
      <c r="P157" s="5" t="s">
        <v>60</v>
      </c>
      <c r="Q157" s="7">
        <v>97700000</v>
      </c>
      <c r="R157" s="7">
        <v>41077860.600000001</v>
      </c>
      <c r="S157" s="7">
        <v>33403560.600000001</v>
      </c>
      <c r="T157" s="7">
        <v>105374300</v>
      </c>
      <c r="U157" s="7">
        <v>0</v>
      </c>
      <c r="V157" s="7">
        <v>105374300</v>
      </c>
      <c r="W157" s="7">
        <v>0</v>
      </c>
      <c r="X157" s="7">
        <v>105374300</v>
      </c>
      <c r="Y157" s="7">
        <v>105374300</v>
      </c>
      <c r="Z157" s="7">
        <v>105374300</v>
      </c>
      <c r="AA157" s="7">
        <v>105374300</v>
      </c>
    </row>
    <row r="158" spans="1:27" ht="22.5" x14ac:dyDescent="0.25">
      <c r="A158" s="4" t="s">
        <v>142</v>
      </c>
      <c r="B158" s="5" t="s">
        <v>141</v>
      </c>
      <c r="C158" s="6" t="s">
        <v>70</v>
      </c>
      <c r="D158" s="4" t="s">
        <v>36</v>
      </c>
      <c r="E158" s="4" t="s">
        <v>71</v>
      </c>
      <c r="F158" s="4" t="s">
        <v>37</v>
      </c>
      <c r="G158" s="4"/>
      <c r="H158" s="4"/>
      <c r="I158" s="4"/>
      <c r="J158" s="4"/>
      <c r="K158" s="4"/>
      <c r="L158" s="4"/>
      <c r="M158" s="4" t="s">
        <v>38</v>
      </c>
      <c r="N158" s="4" t="s">
        <v>39</v>
      </c>
      <c r="O158" s="4" t="s">
        <v>40</v>
      </c>
      <c r="P158" s="5" t="s">
        <v>72</v>
      </c>
      <c r="Q158" s="7">
        <v>14740000</v>
      </c>
      <c r="R158" s="7">
        <v>0</v>
      </c>
      <c r="S158" s="7">
        <v>714500</v>
      </c>
      <c r="T158" s="7">
        <v>14025500</v>
      </c>
      <c r="U158" s="7">
        <v>0</v>
      </c>
      <c r="V158" s="7">
        <v>14025500</v>
      </c>
      <c r="W158" s="7">
        <v>0</v>
      </c>
      <c r="X158" s="7">
        <v>14025500</v>
      </c>
      <c r="Y158" s="7">
        <v>14025500</v>
      </c>
      <c r="Z158" s="7">
        <v>14025500</v>
      </c>
      <c r="AA158" s="7">
        <v>14025500</v>
      </c>
    </row>
    <row r="159" spans="1:27" ht="22.5" x14ac:dyDescent="0.25">
      <c r="A159" s="4" t="s">
        <v>142</v>
      </c>
      <c r="B159" s="5" t="s">
        <v>141</v>
      </c>
      <c r="C159" s="6" t="s">
        <v>73</v>
      </c>
      <c r="D159" s="4" t="s">
        <v>36</v>
      </c>
      <c r="E159" s="4" t="s">
        <v>71</v>
      </c>
      <c r="F159" s="4" t="s">
        <v>48</v>
      </c>
      <c r="G159" s="4"/>
      <c r="H159" s="4"/>
      <c r="I159" s="4"/>
      <c r="J159" s="4"/>
      <c r="K159" s="4"/>
      <c r="L159" s="4"/>
      <c r="M159" s="4" t="s">
        <v>38</v>
      </c>
      <c r="N159" s="4" t="s">
        <v>39</v>
      </c>
      <c r="O159" s="4" t="s">
        <v>40</v>
      </c>
      <c r="P159" s="5" t="s">
        <v>74</v>
      </c>
      <c r="Q159" s="7">
        <v>3650000</v>
      </c>
      <c r="R159" s="7">
        <v>7173623</v>
      </c>
      <c r="S159" s="7">
        <v>4000000</v>
      </c>
      <c r="T159" s="7">
        <v>6823623</v>
      </c>
      <c r="U159" s="7">
        <v>0</v>
      </c>
      <c r="V159" s="7">
        <v>6823623</v>
      </c>
      <c r="W159" s="7">
        <v>0</v>
      </c>
      <c r="X159" s="7">
        <v>6823623</v>
      </c>
      <c r="Y159" s="7">
        <v>6823623</v>
      </c>
      <c r="Z159" s="7">
        <v>6823623</v>
      </c>
      <c r="AA159" s="7">
        <v>6823623</v>
      </c>
    </row>
    <row r="160" spans="1:27" ht="22.5" x14ac:dyDescent="0.25">
      <c r="A160" s="4" t="s">
        <v>140</v>
      </c>
      <c r="B160" s="5" t="s">
        <v>139</v>
      </c>
      <c r="C160" s="6" t="s">
        <v>35</v>
      </c>
      <c r="D160" s="4" t="s">
        <v>36</v>
      </c>
      <c r="E160" s="4" t="s">
        <v>37</v>
      </c>
      <c r="F160" s="4" t="s">
        <v>37</v>
      </c>
      <c r="G160" s="4" t="s">
        <v>37</v>
      </c>
      <c r="H160" s="4"/>
      <c r="I160" s="4"/>
      <c r="J160" s="4"/>
      <c r="K160" s="4"/>
      <c r="L160" s="4"/>
      <c r="M160" s="4" t="s">
        <v>38</v>
      </c>
      <c r="N160" s="4" t="s">
        <v>39</v>
      </c>
      <c r="O160" s="4" t="s">
        <v>40</v>
      </c>
      <c r="P160" s="5" t="s">
        <v>41</v>
      </c>
      <c r="Q160" s="7">
        <v>6489160199</v>
      </c>
      <c r="R160" s="7">
        <v>846307199</v>
      </c>
      <c r="S160" s="7">
        <v>2077984295</v>
      </c>
      <c r="T160" s="7">
        <v>5257483103</v>
      </c>
      <c r="U160" s="7">
        <v>0</v>
      </c>
      <c r="V160" s="7">
        <v>5257483095.2700005</v>
      </c>
      <c r="W160" s="7">
        <v>7.73</v>
      </c>
      <c r="X160" s="7">
        <v>5257483095.2700005</v>
      </c>
      <c r="Y160" s="7">
        <v>5257483095.2700005</v>
      </c>
      <c r="Z160" s="7">
        <v>5257483095.2700005</v>
      </c>
      <c r="AA160" s="7">
        <v>5257483095.2700005</v>
      </c>
    </row>
    <row r="161" spans="1:27" ht="33.75" x14ac:dyDescent="0.25">
      <c r="A161" s="4" t="s">
        <v>140</v>
      </c>
      <c r="B161" s="5" t="s">
        <v>139</v>
      </c>
      <c r="C161" s="6" t="s">
        <v>47</v>
      </c>
      <c r="D161" s="4" t="s">
        <v>36</v>
      </c>
      <c r="E161" s="4" t="s">
        <v>37</v>
      </c>
      <c r="F161" s="4" t="s">
        <v>37</v>
      </c>
      <c r="G161" s="4" t="s">
        <v>48</v>
      </c>
      <c r="H161" s="4"/>
      <c r="I161" s="4"/>
      <c r="J161" s="4"/>
      <c r="K161" s="4"/>
      <c r="L161" s="4"/>
      <c r="M161" s="4" t="s">
        <v>38</v>
      </c>
      <c r="N161" s="4" t="s">
        <v>39</v>
      </c>
      <c r="O161" s="4" t="s">
        <v>40</v>
      </c>
      <c r="P161" s="5" t="s">
        <v>49</v>
      </c>
      <c r="Q161" s="7">
        <v>6530912873</v>
      </c>
      <c r="R161" s="7">
        <v>300555286.68000001</v>
      </c>
      <c r="S161" s="7">
        <v>2843117361.6799998</v>
      </c>
      <c r="T161" s="7">
        <v>3988350798</v>
      </c>
      <c r="U161" s="7">
        <v>0</v>
      </c>
      <c r="V161" s="7">
        <v>3972891365.9000001</v>
      </c>
      <c r="W161" s="7">
        <v>15459432.1</v>
      </c>
      <c r="X161" s="7">
        <v>3972891365.9000001</v>
      </c>
      <c r="Y161" s="7">
        <v>3972891365.9000001</v>
      </c>
      <c r="Z161" s="7">
        <v>3972891365.9000001</v>
      </c>
      <c r="AA161" s="7">
        <v>3972891365.9000001</v>
      </c>
    </row>
    <row r="162" spans="1:27" ht="22.5" x14ac:dyDescent="0.25">
      <c r="A162" s="4" t="s">
        <v>140</v>
      </c>
      <c r="B162" s="5" t="s">
        <v>139</v>
      </c>
      <c r="C162" s="6" t="s">
        <v>57</v>
      </c>
      <c r="D162" s="4" t="s">
        <v>36</v>
      </c>
      <c r="E162" s="4" t="s">
        <v>43</v>
      </c>
      <c r="F162" s="4" t="s">
        <v>37</v>
      </c>
      <c r="G162" s="4"/>
      <c r="H162" s="4"/>
      <c r="I162" s="4"/>
      <c r="J162" s="4"/>
      <c r="K162" s="4"/>
      <c r="L162" s="4"/>
      <c r="M162" s="4" t="s">
        <v>38</v>
      </c>
      <c r="N162" s="4" t="s">
        <v>39</v>
      </c>
      <c r="O162" s="4" t="s">
        <v>40</v>
      </c>
      <c r="P162" s="5" t="s">
        <v>58</v>
      </c>
      <c r="Q162" s="7">
        <v>42906404</v>
      </c>
      <c r="R162" s="7">
        <v>9333850</v>
      </c>
      <c r="S162" s="7">
        <v>7794772</v>
      </c>
      <c r="T162" s="7">
        <v>44445482</v>
      </c>
      <c r="U162" s="7">
        <v>0</v>
      </c>
      <c r="V162" s="7">
        <v>44445482</v>
      </c>
      <c r="W162" s="7">
        <v>0</v>
      </c>
      <c r="X162" s="7">
        <v>44445482</v>
      </c>
      <c r="Y162" s="7">
        <v>44445482</v>
      </c>
      <c r="Z162" s="7">
        <v>44445482</v>
      </c>
      <c r="AA162" s="7">
        <v>44445482</v>
      </c>
    </row>
    <row r="163" spans="1:27" ht="22.5" x14ac:dyDescent="0.25">
      <c r="A163" s="4" t="s">
        <v>140</v>
      </c>
      <c r="B163" s="5" t="s">
        <v>139</v>
      </c>
      <c r="C163" s="6" t="s">
        <v>57</v>
      </c>
      <c r="D163" s="4" t="s">
        <v>36</v>
      </c>
      <c r="E163" s="4" t="s">
        <v>43</v>
      </c>
      <c r="F163" s="4" t="s">
        <v>37</v>
      </c>
      <c r="G163" s="4"/>
      <c r="H163" s="4"/>
      <c r="I163" s="4"/>
      <c r="J163" s="4"/>
      <c r="K163" s="4"/>
      <c r="L163" s="4"/>
      <c r="M163" s="4" t="s">
        <v>38</v>
      </c>
      <c r="N163" s="4" t="s">
        <v>45</v>
      </c>
      <c r="O163" s="4" t="s">
        <v>46</v>
      </c>
      <c r="P163" s="5" t="s">
        <v>58</v>
      </c>
      <c r="Q163" s="7">
        <v>14400000</v>
      </c>
      <c r="R163" s="7">
        <v>0</v>
      </c>
      <c r="S163" s="7">
        <v>630000</v>
      </c>
      <c r="T163" s="7">
        <v>13770000</v>
      </c>
      <c r="U163" s="7">
        <v>0</v>
      </c>
      <c r="V163" s="7">
        <v>13770000</v>
      </c>
      <c r="W163" s="7">
        <v>0</v>
      </c>
      <c r="X163" s="7">
        <v>13770000</v>
      </c>
      <c r="Y163" s="7">
        <v>13770000</v>
      </c>
      <c r="Z163" s="7">
        <v>13770000</v>
      </c>
      <c r="AA163" s="7">
        <v>13770000</v>
      </c>
    </row>
    <row r="164" spans="1:27" ht="22.5" x14ac:dyDescent="0.25">
      <c r="A164" s="4" t="s">
        <v>140</v>
      </c>
      <c r="B164" s="5" t="s">
        <v>139</v>
      </c>
      <c r="C164" s="6" t="s">
        <v>59</v>
      </c>
      <c r="D164" s="4" t="s">
        <v>36</v>
      </c>
      <c r="E164" s="4" t="s">
        <v>43</v>
      </c>
      <c r="F164" s="4" t="s">
        <v>43</v>
      </c>
      <c r="G164" s="4"/>
      <c r="H164" s="4"/>
      <c r="I164" s="4"/>
      <c r="J164" s="4"/>
      <c r="K164" s="4"/>
      <c r="L164" s="4"/>
      <c r="M164" s="4" t="s">
        <v>38</v>
      </c>
      <c r="N164" s="4" t="s">
        <v>39</v>
      </c>
      <c r="O164" s="4" t="s">
        <v>40</v>
      </c>
      <c r="P164" s="5" t="s">
        <v>60</v>
      </c>
      <c r="Q164" s="7">
        <v>2130815572</v>
      </c>
      <c r="R164" s="7">
        <v>808661116</v>
      </c>
      <c r="S164" s="7">
        <v>429428832.67000002</v>
      </c>
      <c r="T164" s="7">
        <v>2510047855.3299999</v>
      </c>
      <c r="U164" s="7">
        <v>0</v>
      </c>
      <c r="V164" s="7">
        <v>2510047855.3299999</v>
      </c>
      <c r="W164" s="7">
        <v>0</v>
      </c>
      <c r="X164" s="7">
        <v>2510047855.3299999</v>
      </c>
      <c r="Y164" s="7">
        <v>2485997288.3299999</v>
      </c>
      <c r="Z164" s="7">
        <v>2485997288.3299999</v>
      </c>
      <c r="AA164" s="7">
        <v>2485997288.3299999</v>
      </c>
    </row>
    <row r="165" spans="1:27" ht="22.5" x14ac:dyDescent="0.25">
      <c r="A165" s="4" t="s">
        <v>140</v>
      </c>
      <c r="B165" s="5" t="s">
        <v>139</v>
      </c>
      <c r="C165" s="6" t="s">
        <v>59</v>
      </c>
      <c r="D165" s="4" t="s">
        <v>36</v>
      </c>
      <c r="E165" s="4" t="s">
        <v>43</v>
      </c>
      <c r="F165" s="4" t="s">
        <v>43</v>
      </c>
      <c r="G165" s="4"/>
      <c r="H165" s="4"/>
      <c r="I165" s="4"/>
      <c r="J165" s="4"/>
      <c r="K165" s="4"/>
      <c r="L165" s="4"/>
      <c r="M165" s="4" t="s">
        <v>38</v>
      </c>
      <c r="N165" s="4" t="s">
        <v>45</v>
      </c>
      <c r="O165" s="4" t="s">
        <v>46</v>
      </c>
      <c r="P165" s="5" t="s">
        <v>60</v>
      </c>
      <c r="Q165" s="7">
        <v>199665274</v>
      </c>
      <c r="R165" s="7">
        <v>23165274</v>
      </c>
      <c r="S165" s="7">
        <v>19670074</v>
      </c>
      <c r="T165" s="7">
        <v>203160474</v>
      </c>
      <c r="U165" s="7">
        <v>0</v>
      </c>
      <c r="V165" s="7">
        <v>203160474</v>
      </c>
      <c r="W165" s="7">
        <v>0</v>
      </c>
      <c r="X165" s="7">
        <v>203160474</v>
      </c>
      <c r="Y165" s="7">
        <v>203160474</v>
      </c>
      <c r="Z165" s="7">
        <v>203160474</v>
      </c>
      <c r="AA165" s="7">
        <v>203160474</v>
      </c>
    </row>
    <row r="166" spans="1:27" ht="22.5" x14ac:dyDescent="0.25">
      <c r="A166" s="4" t="s">
        <v>140</v>
      </c>
      <c r="B166" s="5" t="s">
        <v>139</v>
      </c>
      <c r="C166" s="6" t="s">
        <v>70</v>
      </c>
      <c r="D166" s="4" t="s">
        <v>36</v>
      </c>
      <c r="E166" s="4" t="s">
        <v>71</v>
      </c>
      <c r="F166" s="4" t="s">
        <v>37</v>
      </c>
      <c r="G166" s="4"/>
      <c r="H166" s="4"/>
      <c r="I166" s="4"/>
      <c r="J166" s="4"/>
      <c r="K166" s="4"/>
      <c r="L166" s="4"/>
      <c r="M166" s="4" t="s">
        <v>38</v>
      </c>
      <c r="N166" s="4" t="s">
        <v>39</v>
      </c>
      <c r="O166" s="4" t="s">
        <v>40</v>
      </c>
      <c r="P166" s="5" t="s">
        <v>72</v>
      </c>
      <c r="Q166" s="7">
        <v>0</v>
      </c>
      <c r="R166" s="7">
        <v>20702255</v>
      </c>
      <c r="S166" s="7">
        <v>0</v>
      </c>
      <c r="T166" s="7">
        <v>20702255</v>
      </c>
      <c r="U166" s="7">
        <v>0</v>
      </c>
      <c r="V166" s="7">
        <v>20702255</v>
      </c>
      <c r="W166" s="7">
        <v>0</v>
      </c>
      <c r="X166" s="7">
        <v>20702255</v>
      </c>
      <c r="Y166" s="7">
        <v>20702255</v>
      </c>
      <c r="Z166" s="7">
        <v>20702255</v>
      </c>
      <c r="AA166" s="7">
        <v>20702255</v>
      </c>
    </row>
    <row r="167" spans="1:27" ht="22.5" x14ac:dyDescent="0.25">
      <c r="A167" s="4" t="s">
        <v>140</v>
      </c>
      <c r="B167" s="5" t="s">
        <v>139</v>
      </c>
      <c r="C167" s="6" t="s">
        <v>79</v>
      </c>
      <c r="D167" s="4" t="s">
        <v>36</v>
      </c>
      <c r="E167" s="4" t="s">
        <v>71</v>
      </c>
      <c r="F167" s="4" t="s">
        <v>80</v>
      </c>
      <c r="G167" s="4"/>
      <c r="H167" s="4"/>
      <c r="I167" s="4"/>
      <c r="J167" s="4"/>
      <c r="K167" s="4"/>
      <c r="L167" s="4"/>
      <c r="M167" s="4" t="s">
        <v>38</v>
      </c>
      <c r="N167" s="4" t="s">
        <v>39</v>
      </c>
      <c r="O167" s="4" t="s">
        <v>40</v>
      </c>
      <c r="P167" s="5" t="s">
        <v>81</v>
      </c>
      <c r="Q167" s="7">
        <v>0</v>
      </c>
      <c r="R167" s="7">
        <v>578480</v>
      </c>
      <c r="S167" s="7">
        <v>0</v>
      </c>
      <c r="T167" s="7">
        <v>578480</v>
      </c>
      <c r="U167" s="7">
        <v>0</v>
      </c>
      <c r="V167" s="7">
        <v>578480</v>
      </c>
      <c r="W167" s="7">
        <v>0</v>
      </c>
      <c r="X167" s="7">
        <v>578480</v>
      </c>
      <c r="Y167" s="7">
        <v>578480</v>
      </c>
      <c r="Z167" s="7">
        <v>578480</v>
      </c>
      <c r="AA167" s="7">
        <v>578480</v>
      </c>
    </row>
    <row r="168" spans="1:27" ht="22.5" x14ac:dyDescent="0.25">
      <c r="A168" s="4" t="s">
        <v>138</v>
      </c>
      <c r="B168" s="5" t="s">
        <v>137</v>
      </c>
      <c r="C168" s="6" t="s">
        <v>35</v>
      </c>
      <c r="D168" s="4" t="s">
        <v>36</v>
      </c>
      <c r="E168" s="4" t="s">
        <v>37</v>
      </c>
      <c r="F168" s="4" t="s">
        <v>37</v>
      </c>
      <c r="G168" s="4" t="s">
        <v>37</v>
      </c>
      <c r="H168" s="4"/>
      <c r="I168" s="4"/>
      <c r="J168" s="4"/>
      <c r="K168" s="4"/>
      <c r="L168" s="4"/>
      <c r="M168" s="4" t="s">
        <v>38</v>
      </c>
      <c r="N168" s="4" t="s">
        <v>39</v>
      </c>
      <c r="O168" s="4" t="s">
        <v>40</v>
      </c>
      <c r="P168" s="5" t="s">
        <v>41</v>
      </c>
      <c r="Q168" s="7">
        <v>4106972594</v>
      </c>
      <c r="R168" s="7">
        <v>618011831</v>
      </c>
      <c r="S168" s="7">
        <v>1762409105</v>
      </c>
      <c r="T168" s="7">
        <v>2962575320</v>
      </c>
      <c r="U168" s="7">
        <v>0</v>
      </c>
      <c r="V168" s="7">
        <v>2962575315.7600002</v>
      </c>
      <c r="W168" s="7">
        <v>4.24</v>
      </c>
      <c r="X168" s="7">
        <v>2962575315.7600002</v>
      </c>
      <c r="Y168" s="7">
        <v>2962575315.7600002</v>
      </c>
      <c r="Z168" s="7">
        <v>2962575315.7600002</v>
      </c>
      <c r="AA168" s="7">
        <v>2962575315.7600002</v>
      </c>
    </row>
    <row r="169" spans="1:27" ht="33.75" x14ac:dyDescent="0.25">
      <c r="A169" s="4" t="s">
        <v>138</v>
      </c>
      <c r="B169" s="5" t="s">
        <v>137</v>
      </c>
      <c r="C169" s="6" t="s">
        <v>47</v>
      </c>
      <c r="D169" s="4" t="s">
        <v>36</v>
      </c>
      <c r="E169" s="4" t="s">
        <v>37</v>
      </c>
      <c r="F169" s="4" t="s">
        <v>37</v>
      </c>
      <c r="G169" s="4" t="s">
        <v>48</v>
      </c>
      <c r="H169" s="4"/>
      <c r="I169" s="4"/>
      <c r="J169" s="4"/>
      <c r="K169" s="4"/>
      <c r="L169" s="4"/>
      <c r="M169" s="4" t="s">
        <v>38</v>
      </c>
      <c r="N169" s="4" t="s">
        <v>39</v>
      </c>
      <c r="O169" s="4" t="s">
        <v>40</v>
      </c>
      <c r="P169" s="5" t="s">
        <v>49</v>
      </c>
      <c r="Q169" s="7">
        <v>5462338757</v>
      </c>
      <c r="R169" s="7">
        <v>322143813.56</v>
      </c>
      <c r="S169" s="7">
        <v>3661638520.5599999</v>
      </c>
      <c r="T169" s="7">
        <v>2122844050</v>
      </c>
      <c r="U169" s="7">
        <v>0</v>
      </c>
      <c r="V169" s="7">
        <v>2121821786.8900001</v>
      </c>
      <c r="W169" s="7">
        <v>1022263.11</v>
      </c>
      <c r="X169" s="7">
        <v>2121821786.8900001</v>
      </c>
      <c r="Y169" s="7">
        <v>2121821786.8900001</v>
      </c>
      <c r="Z169" s="7">
        <v>2121821786.8900001</v>
      </c>
      <c r="AA169" s="7">
        <v>2121821786.8900001</v>
      </c>
    </row>
    <row r="170" spans="1:27" ht="22.5" x14ac:dyDescent="0.25">
      <c r="A170" s="4" t="s">
        <v>138</v>
      </c>
      <c r="B170" s="5" t="s">
        <v>137</v>
      </c>
      <c r="C170" s="6" t="s">
        <v>57</v>
      </c>
      <c r="D170" s="4" t="s">
        <v>36</v>
      </c>
      <c r="E170" s="4" t="s">
        <v>43</v>
      </c>
      <c r="F170" s="4" t="s">
        <v>37</v>
      </c>
      <c r="G170" s="4"/>
      <c r="H170" s="4"/>
      <c r="I170" s="4"/>
      <c r="J170" s="4"/>
      <c r="K170" s="4"/>
      <c r="L170" s="4"/>
      <c r="M170" s="4" t="s">
        <v>38</v>
      </c>
      <c r="N170" s="4" t="s">
        <v>39</v>
      </c>
      <c r="O170" s="4" t="s">
        <v>40</v>
      </c>
      <c r="P170" s="5" t="s">
        <v>58</v>
      </c>
      <c r="Q170" s="7">
        <v>136450000</v>
      </c>
      <c r="R170" s="7">
        <v>62500000</v>
      </c>
      <c r="S170" s="7">
        <v>68341657</v>
      </c>
      <c r="T170" s="7">
        <v>130608343</v>
      </c>
      <c r="U170" s="7">
        <v>0</v>
      </c>
      <c r="V170" s="7">
        <v>130608343</v>
      </c>
      <c r="W170" s="7">
        <v>0</v>
      </c>
      <c r="X170" s="7">
        <v>130608343</v>
      </c>
      <c r="Y170" s="7">
        <v>130608343</v>
      </c>
      <c r="Z170" s="7">
        <v>130608343</v>
      </c>
      <c r="AA170" s="7">
        <v>130608343</v>
      </c>
    </row>
    <row r="171" spans="1:27" ht="22.5" x14ac:dyDescent="0.25">
      <c r="A171" s="4" t="s">
        <v>138</v>
      </c>
      <c r="B171" s="5" t="s">
        <v>137</v>
      </c>
      <c r="C171" s="6" t="s">
        <v>59</v>
      </c>
      <c r="D171" s="4" t="s">
        <v>36</v>
      </c>
      <c r="E171" s="4" t="s">
        <v>43</v>
      </c>
      <c r="F171" s="4" t="s">
        <v>43</v>
      </c>
      <c r="G171" s="4"/>
      <c r="H171" s="4"/>
      <c r="I171" s="4"/>
      <c r="J171" s="4"/>
      <c r="K171" s="4"/>
      <c r="L171" s="4"/>
      <c r="M171" s="4" t="s">
        <v>38</v>
      </c>
      <c r="N171" s="4" t="s">
        <v>39</v>
      </c>
      <c r="O171" s="4" t="s">
        <v>40</v>
      </c>
      <c r="P171" s="5" t="s">
        <v>60</v>
      </c>
      <c r="Q171" s="7">
        <v>1568056215</v>
      </c>
      <c r="R171" s="7">
        <v>893302922</v>
      </c>
      <c r="S171" s="7">
        <v>828062266</v>
      </c>
      <c r="T171" s="7">
        <v>1633296871</v>
      </c>
      <c r="U171" s="7">
        <v>0</v>
      </c>
      <c r="V171" s="7">
        <v>1633296871</v>
      </c>
      <c r="W171" s="7">
        <v>0</v>
      </c>
      <c r="X171" s="7">
        <v>1633296871</v>
      </c>
      <c r="Y171" s="7">
        <v>1476203826.5</v>
      </c>
      <c r="Z171" s="7">
        <v>1476203826.5</v>
      </c>
      <c r="AA171" s="7">
        <v>1476203826.5</v>
      </c>
    </row>
    <row r="172" spans="1:27" ht="22.5" x14ac:dyDescent="0.25">
      <c r="A172" s="4" t="s">
        <v>138</v>
      </c>
      <c r="B172" s="5" t="s">
        <v>137</v>
      </c>
      <c r="C172" s="6" t="s">
        <v>59</v>
      </c>
      <c r="D172" s="4" t="s">
        <v>36</v>
      </c>
      <c r="E172" s="4" t="s">
        <v>43</v>
      </c>
      <c r="F172" s="4" t="s">
        <v>43</v>
      </c>
      <c r="G172" s="4"/>
      <c r="H172" s="4"/>
      <c r="I172" s="4"/>
      <c r="J172" s="4"/>
      <c r="K172" s="4"/>
      <c r="L172" s="4"/>
      <c r="M172" s="4" t="s">
        <v>38</v>
      </c>
      <c r="N172" s="4" t="s">
        <v>45</v>
      </c>
      <c r="O172" s="4" t="s">
        <v>46</v>
      </c>
      <c r="P172" s="5" t="s">
        <v>60</v>
      </c>
      <c r="Q172" s="7">
        <v>90000000</v>
      </c>
      <c r="R172" s="7">
        <v>46500000</v>
      </c>
      <c r="S172" s="7">
        <v>0</v>
      </c>
      <c r="T172" s="7">
        <v>136500000</v>
      </c>
      <c r="U172" s="7">
        <v>0</v>
      </c>
      <c r="V172" s="7">
        <v>136500000</v>
      </c>
      <c r="W172" s="7">
        <v>0</v>
      </c>
      <c r="X172" s="7">
        <v>136500000</v>
      </c>
      <c r="Y172" s="7">
        <v>136500000</v>
      </c>
      <c r="Z172" s="7">
        <v>136500000</v>
      </c>
      <c r="AA172" s="7">
        <v>136500000</v>
      </c>
    </row>
    <row r="173" spans="1:27" ht="22.5" x14ac:dyDescent="0.25">
      <c r="A173" s="4" t="s">
        <v>138</v>
      </c>
      <c r="B173" s="5" t="s">
        <v>137</v>
      </c>
      <c r="C173" s="6" t="s">
        <v>70</v>
      </c>
      <c r="D173" s="4" t="s">
        <v>36</v>
      </c>
      <c r="E173" s="4" t="s">
        <v>71</v>
      </c>
      <c r="F173" s="4" t="s">
        <v>37</v>
      </c>
      <c r="G173" s="4"/>
      <c r="H173" s="4"/>
      <c r="I173" s="4"/>
      <c r="J173" s="4"/>
      <c r="K173" s="4"/>
      <c r="L173" s="4"/>
      <c r="M173" s="4" t="s">
        <v>38</v>
      </c>
      <c r="N173" s="4" t="s">
        <v>39</v>
      </c>
      <c r="O173" s="4" t="s">
        <v>40</v>
      </c>
      <c r="P173" s="5" t="s">
        <v>72</v>
      </c>
      <c r="Q173" s="7">
        <v>231320000</v>
      </c>
      <c r="R173" s="7">
        <v>0</v>
      </c>
      <c r="S173" s="7">
        <v>12472108</v>
      </c>
      <c r="T173" s="7">
        <v>218847892</v>
      </c>
      <c r="U173" s="7">
        <v>0</v>
      </c>
      <c r="V173" s="7">
        <v>218847892</v>
      </c>
      <c r="W173" s="7">
        <v>0</v>
      </c>
      <c r="X173" s="7">
        <v>218847892</v>
      </c>
      <c r="Y173" s="7">
        <v>218847892</v>
      </c>
      <c r="Z173" s="7">
        <v>218847892</v>
      </c>
      <c r="AA173" s="7">
        <v>218847892</v>
      </c>
    </row>
    <row r="174" spans="1:27" ht="22.5" x14ac:dyDescent="0.25">
      <c r="A174" s="4" t="s">
        <v>138</v>
      </c>
      <c r="B174" s="5" t="s">
        <v>137</v>
      </c>
      <c r="C174" s="6" t="s">
        <v>73</v>
      </c>
      <c r="D174" s="4" t="s">
        <v>36</v>
      </c>
      <c r="E174" s="4" t="s">
        <v>71</v>
      </c>
      <c r="F174" s="4" t="s">
        <v>48</v>
      </c>
      <c r="G174" s="4"/>
      <c r="H174" s="4"/>
      <c r="I174" s="4"/>
      <c r="J174" s="4"/>
      <c r="K174" s="4"/>
      <c r="L174" s="4"/>
      <c r="M174" s="4" t="s">
        <v>38</v>
      </c>
      <c r="N174" s="4" t="s">
        <v>39</v>
      </c>
      <c r="O174" s="4" t="s">
        <v>40</v>
      </c>
      <c r="P174" s="5" t="s">
        <v>74</v>
      </c>
      <c r="Q174" s="7">
        <v>0</v>
      </c>
      <c r="R174" s="7">
        <v>750300</v>
      </c>
      <c r="S174" s="7">
        <v>0</v>
      </c>
      <c r="T174" s="7">
        <v>750300</v>
      </c>
      <c r="U174" s="7">
        <v>0</v>
      </c>
      <c r="V174" s="7">
        <v>659700</v>
      </c>
      <c r="W174" s="7">
        <v>90600</v>
      </c>
      <c r="X174" s="7">
        <v>659700</v>
      </c>
      <c r="Y174" s="7">
        <v>659700</v>
      </c>
      <c r="Z174" s="7">
        <v>659700</v>
      </c>
      <c r="AA174" s="7">
        <v>659700</v>
      </c>
    </row>
    <row r="175" spans="1:27" ht="56.25" x14ac:dyDescent="0.25">
      <c r="A175" s="4" t="s">
        <v>138</v>
      </c>
      <c r="B175" s="5" t="s">
        <v>137</v>
      </c>
      <c r="C175" s="6" t="s">
        <v>104</v>
      </c>
      <c r="D175" s="4" t="s">
        <v>83</v>
      </c>
      <c r="E175" s="4" t="s">
        <v>84</v>
      </c>
      <c r="F175" s="4" t="s">
        <v>85</v>
      </c>
      <c r="G175" s="4" t="s">
        <v>105</v>
      </c>
      <c r="H175" s="4"/>
      <c r="I175" s="4"/>
      <c r="J175" s="4"/>
      <c r="K175" s="4"/>
      <c r="L175" s="4"/>
      <c r="M175" s="4" t="s">
        <v>38</v>
      </c>
      <c r="N175" s="4" t="s">
        <v>87</v>
      </c>
      <c r="O175" s="4" t="s">
        <v>40</v>
      </c>
      <c r="P175" s="5" t="s">
        <v>106</v>
      </c>
      <c r="Q175" s="7">
        <v>0</v>
      </c>
      <c r="R175" s="7">
        <v>500000000</v>
      </c>
      <c r="S175" s="7">
        <v>31731900</v>
      </c>
      <c r="T175" s="7">
        <v>468268100</v>
      </c>
      <c r="U175" s="7">
        <v>0</v>
      </c>
      <c r="V175" s="7">
        <v>468268100</v>
      </c>
      <c r="W175" s="7">
        <v>0</v>
      </c>
      <c r="X175" s="7">
        <v>468268100</v>
      </c>
      <c r="Y175" s="7">
        <v>0</v>
      </c>
      <c r="Z175" s="7">
        <v>0</v>
      </c>
      <c r="AA175" s="7">
        <v>0</v>
      </c>
    </row>
    <row r="176" spans="1:27" ht="22.5" x14ac:dyDescent="0.25">
      <c r="A176" s="4" t="s">
        <v>136</v>
      </c>
      <c r="B176" s="5" t="s">
        <v>135</v>
      </c>
      <c r="C176" s="6" t="s">
        <v>35</v>
      </c>
      <c r="D176" s="4" t="s">
        <v>36</v>
      </c>
      <c r="E176" s="4" t="s">
        <v>37</v>
      </c>
      <c r="F176" s="4" t="s">
        <v>37</v>
      </c>
      <c r="G176" s="4" t="s">
        <v>37</v>
      </c>
      <c r="H176" s="4"/>
      <c r="I176" s="4"/>
      <c r="J176" s="4"/>
      <c r="K176" s="4"/>
      <c r="L176" s="4"/>
      <c r="M176" s="4" t="s">
        <v>38</v>
      </c>
      <c r="N176" s="4" t="s">
        <v>39</v>
      </c>
      <c r="O176" s="4" t="s">
        <v>40</v>
      </c>
      <c r="P176" s="5" t="s">
        <v>41</v>
      </c>
      <c r="Q176" s="7">
        <v>6872680167</v>
      </c>
      <c r="R176" s="7">
        <v>1423797296</v>
      </c>
      <c r="S176" s="7">
        <v>2050341837</v>
      </c>
      <c r="T176" s="7">
        <v>6246135626</v>
      </c>
      <c r="U176" s="7">
        <v>0</v>
      </c>
      <c r="V176" s="7">
        <v>6246135621.75</v>
      </c>
      <c r="W176" s="7">
        <v>4.25</v>
      </c>
      <c r="X176" s="7">
        <v>6246135621.75</v>
      </c>
      <c r="Y176" s="7">
        <v>6246135621.75</v>
      </c>
      <c r="Z176" s="7">
        <v>6246135621.75</v>
      </c>
      <c r="AA176" s="7">
        <v>6246135621.75</v>
      </c>
    </row>
    <row r="177" spans="1:27" ht="33.75" x14ac:dyDescent="0.25">
      <c r="A177" s="4" t="s">
        <v>136</v>
      </c>
      <c r="B177" s="5" t="s">
        <v>135</v>
      </c>
      <c r="C177" s="6" t="s">
        <v>47</v>
      </c>
      <c r="D177" s="4" t="s">
        <v>36</v>
      </c>
      <c r="E177" s="4" t="s">
        <v>37</v>
      </c>
      <c r="F177" s="4" t="s">
        <v>37</v>
      </c>
      <c r="G177" s="4" t="s">
        <v>48</v>
      </c>
      <c r="H177" s="4"/>
      <c r="I177" s="4"/>
      <c r="J177" s="4"/>
      <c r="K177" s="4"/>
      <c r="L177" s="4"/>
      <c r="M177" s="4" t="s">
        <v>38</v>
      </c>
      <c r="N177" s="4" t="s">
        <v>39</v>
      </c>
      <c r="O177" s="4" t="s">
        <v>40</v>
      </c>
      <c r="P177" s="5" t="s">
        <v>49</v>
      </c>
      <c r="Q177" s="7">
        <v>6411869057</v>
      </c>
      <c r="R177" s="7">
        <v>569750786.55999994</v>
      </c>
      <c r="S177" s="7">
        <v>2660814057.5599999</v>
      </c>
      <c r="T177" s="7">
        <v>4320805786</v>
      </c>
      <c r="U177" s="7">
        <v>0</v>
      </c>
      <c r="V177" s="7">
        <v>4314265854.0600004</v>
      </c>
      <c r="W177" s="7">
        <v>6539931.9400000004</v>
      </c>
      <c r="X177" s="7">
        <v>4314265854.0600004</v>
      </c>
      <c r="Y177" s="7">
        <v>4314265854.0600004</v>
      </c>
      <c r="Z177" s="7">
        <v>4314265854.0600004</v>
      </c>
      <c r="AA177" s="7">
        <v>4314265854.0600004</v>
      </c>
    </row>
    <row r="178" spans="1:27" ht="22.5" x14ac:dyDescent="0.25">
      <c r="A178" s="4" t="s">
        <v>136</v>
      </c>
      <c r="B178" s="5" t="s">
        <v>135</v>
      </c>
      <c r="C178" s="6" t="s">
        <v>57</v>
      </c>
      <c r="D178" s="4" t="s">
        <v>36</v>
      </c>
      <c r="E178" s="4" t="s">
        <v>43</v>
      </c>
      <c r="F178" s="4" t="s">
        <v>37</v>
      </c>
      <c r="G178" s="4"/>
      <c r="H178" s="4"/>
      <c r="I178" s="4"/>
      <c r="J178" s="4"/>
      <c r="K178" s="4"/>
      <c r="L178" s="4"/>
      <c r="M178" s="4" t="s">
        <v>38</v>
      </c>
      <c r="N178" s="4" t="s">
        <v>39</v>
      </c>
      <c r="O178" s="4" t="s">
        <v>40</v>
      </c>
      <c r="P178" s="5" t="s">
        <v>58</v>
      </c>
      <c r="Q178" s="7">
        <v>102974434</v>
      </c>
      <c r="R178" s="7">
        <v>12062176.380000001</v>
      </c>
      <c r="S178" s="7">
        <v>10426693.01</v>
      </c>
      <c r="T178" s="7">
        <v>104609917.37</v>
      </c>
      <c r="U178" s="7">
        <v>0</v>
      </c>
      <c r="V178" s="7">
        <v>104609917.37</v>
      </c>
      <c r="W178" s="7">
        <v>0</v>
      </c>
      <c r="X178" s="7">
        <v>104609917.37</v>
      </c>
      <c r="Y178" s="7">
        <v>97989917.620000005</v>
      </c>
      <c r="Z178" s="7">
        <v>97989917.620000005</v>
      </c>
      <c r="AA178" s="7">
        <v>97989917.620000005</v>
      </c>
    </row>
    <row r="179" spans="1:27" ht="22.5" x14ac:dyDescent="0.25">
      <c r="A179" s="4" t="s">
        <v>136</v>
      </c>
      <c r="B179" s="5" t="s">
        <v>135</v>
      </c>
      <c r="C179" s="6" t="s">
        <v>59</v>
      </c>
      <c r="D179" s="4" t="s">
        <v>36</v>
      </c>
      <c r="E179" s="4" t="s">
        <v>43</v>
      </c>
      <c r="F179" s="4" t="s">
        <v>43</v>
      </c>
      <c r="G179" s="4"/>
      <c r="H179" s="4"/>
      <c r="I179" s="4"/>
      <c r="J179" s="4"/>
      <c r="K179" s="4"/>
      <c r="L179" s="4"/>
      <c r="M179" s="4" t="s">
        <v>38</v>
      </c>
      <c r="N179" s="4" t="s">
        <v>39</v>
      </c>
      <c r="O179" s="4" t="s">
        <v>40</v>
      </c>
      <c r="P179" s="5" t="s">
        <v>60</v>
      </c>
      <c r="Q179" s="7">
        <v>1619655980</v>
      </c>
      <c r="R179" s="7">
        <v>1171959239.6500001</v>
      </c>
      <c r="S179" s="7">
        <v>822621831.50999999</v>
      </c>
      <c r="T179" s="7">
        <v>1968993388.1400001</v>
      </c>
      <c r="U179" s="7">
        <v>0</v>
      </c>
      <c r="V179" s="7">
        <v>1968993388.1400001</v>
      </c>
      <c r="W179" s="7">
        <v>0</v>
      </c>
      <c r="X179" s="7">
        <v>1968993388.1400001</v>
      </c>
      <c r="Y179" s="7">
        <v>1825338823.01</v>
      </c>
      <c r="Z179" s="7">
        <v>1825338823.01</v>
      </c>
      <c r="AA179" s="7">
        <v>1825338823.01</v>
      </c>
    </row>
    <row r="180" spans="1:27" ht="22.5" x14ac:dyDescent="0.25">
      <c r="A180" s="4" t="s">
        <v>136</v>
      </c>
      <c r="B180" s="5" t="s">
        <v>135</v>
      </c>
      <c r="C180" s="6" t="s">
        <v>59</v>
      </c>
      <c r="D180" s="4" t="s">
        <v>36</v>
      </c>
      <c r="E180" s="4" t="s">
        <v>43</v>
      </c>
      <c r="F180" s="4" t="s">
        <v>43</v>
      </c>
      <c r="G180" s="4"/>
      <c r="H180" s="4"/>
      <c r="I180" s="4"/>
      <c r="J180" s="4"/>
      <c r="K180" s="4"/>
      <c r="L180" s="4"/>
      <c r="M180" s="4" t="s">
        <v>38</v>
      </c>
      <c r="N180" s="4" t="s">
        <v>45</v>
      </c>
      <c r="O180" s="4" t="s">
        <v>46</v>
      </c>
      <c r="P180" s="5" t="s">
        <v>60</v>
      </c>
      <c r="Q180" s="7">
        <v>260000000</v>
      </c>
      <c r="R180" s="7">
        <v>64201934.850000001</v>
      </c>
      <c r="S180" s="7">
        <v>57738237.850000001</v>
      </c>
      <c r="T180" s="7">
        <v>266463697</v>
      </c>
      <c r="U180" s="7">
        <v>0</v>
      </c>
      <c r="V180" s="7">
        <v>266279331.75999999</v>
      </c>
      <c r="W180" s="7">
        <v>184365.24</v>
      </c>
      <c r="X180" s="7">
        <v>266279331.75999999</v>
      </c>
      <c r="Y180" s="7">
        <v>266279331.75999999</v>
      </c>
      <c r="Z180" s="7">
        <v>265562025.75999999</v>
      </c>
      <c r="AA180" s="7">
        <v>265562025.75999999</v>
      </c>
    </row>
    <row r="181" spans="1:27" ht="22.5" x14ac:dyDescent="0.25">
      <c r="A181" s="4" t="s">
        <v>136</v>
      </c>
      <c r="B181" s="5" t="s">
        <v>135</v>
      </c>
      <c r="C181" s="6" t="s">
        <v>70</v>
      </c>
      <c r="D181" s="4" t="s">
        <v>36</v>
      </c>
      <c r="E181" s="4" t="s">
        <v>71</v>
      </c>
      <c r="F181" s="4" t="s">
        <v>37</v>
      </c>
      <c r="G181" s="4"/>
      <c r="H181" s="4"/>
      <c r="I181" s="4"/>
      <c r="J181" s="4"/>
      <c r="K181" s="4"/>
      <c r="L181" s="4"/>
      <c r="M181" s="4" t="s">
        <v>38</v>
      </c>
      <c r="N181" s="4" t="s">
        <v>39</v>
      </c>
      <c r="O181" s="4" t="s">
        <v>40</v>
      </c>
      <c r="P181" s="5" t="s">
        <v>72</v>
      </c>
      <c r="Q181" s="7">
        <v>4000000</v>
      </c>
      <c r="R181" s="7">
        <v>6192378</v>
      </c>
      <c r="S181" s="7">
        <v>270594</v>
      </c>
      <c r="T181" s="7">
        <v>9921784</v>
      </c>
      <c r="U181" s="7">
        <v>0</v>
      </c>
      <c r="V181" s="7">
        <v>9921784</v>
      </c>
      <c r="W181" s="7">
        <v>0</v>
      </c>
      <c r="X181" s="7">
        <v>9921784</v>
      </c>
      <c r="Y181" s="7">
        <v>9921784</v>
      </c>
      <c r="Z181" s="7">
        <v>9921784</v>
      </c>
      <c r="AA181" s="7">
        <v>9921784</v>
      </c>
    </row>
    <row r="182" spans="1:27" ht="22.5" x14ac:dyDescent="0.25">
      <c r="A182" s="4" t="s">
        <v>136</v>
      </c>
      <c r="B182" s="5" t="s">
        <v>135</v>
      </c>
      <c r="C182" s="6" t="s">
        <v>73</v>
      </c>
      <c r="D182" s="4" t="s">
        <v>36</v>
      </c>
      <c r="E182" s="4" t="s">
        <v>71</v>
      </c>
      <c r="F182" s="4" t="s">
        <v>48</v>
      </c>
      <c r="G182" s="4"/>
      <c r="H182" s="4"/>
      <c r="I182" s="4"/>
      <c r="J182" s="4"/>
      <c r="K182" s="4"/>
      <c r="L182" s="4"/>
      <c r="M182" s="4" t="s">
        <v>38</v>
      </c>
      <c r="N182" s="4" t="s">
        <v>39</v>
      </c>
      <c r="O182" s="4" t="s">
        <v>40</v>
      </c>
      <c r="P182" s="5" t="s">
        <v>74</v>
      </c>
      <c r="Q182" s="7">
        <v>2500000</v>
      </c>
      <c r="R182" s="7">
        <v>0</v>
      </c>
      <c r="S182" s="7">
        <v>0</v>
      </c>
      <c r="T182" s="7">
        <v>2500000</v>
      </c>
      <c r="U182" s="7">
        <v>0</v>
      </c>
      <c r="V182" s="7">
        <v>1254489</v>
      </c>
      <c r="W182" s="7">
        <v>1245511</v>
      </c>
      <c r="X182" s="7">
        <v>1254489</v>
      </c>
      <c r="Y182" s="7">
        <v>1254489</v>
      </c>
      <c r="Z182" s="7">
        <v>1254489</v>
      </c>
      <c r="AA182" s="7">
        <v>1254489</v>
      </c>
    </row>
    <row r="183" spans="1:27" ht="22.5" x14ac:dyDescent="0.25">
      <c r="A183" s="4" t="s">
        <v>136</v>
      </c>
      <c r="B183" s="5" t="s">
        <v>135</v>
      </c>
      <c r="C183" s="6" t="s">
        <v>79</v>
      </c>
      <c r="D183" s="4" t="s">
        <v>36</v>
      </c>
      <c r="E183" s="4" t="s">
        <v>71</v>
      </c>
      <c r="F183" s="4" t="s">
        <v>80</v>
      </c>
      <c r="G183" s="4"/>
      <c r="H183" s="4"/>
      <c r="I183" s="4"/>
      <c r="J183" s="4"/>
      <c r="K183" s="4"/>
      <c r="L183" s="4"/>
      <c r="M183" s="4" t="s">
        <v>38</v>
      </c>
      <c r="N183" s="4" t="s">
        <v>39</v>
      </c>
      <c r="O183" s="4" t="s">
        <v>40</v>
      </c>
      <c r="P183" s="5" t="s">
        <v>81</v>
      </c>
      <c r="Q183" s="7">
        <v>0</v>
      </c>
      <c r="R183" s="7">
        <v>3553000</v>
      </c>
      <c r="S183" s="7">
        <v>0</v>
      </c>
      <c r="T183" s="7">
        <v>3553000</v>
      </c>
      <c r="U183" s="7">
        <v>0</v>
      </c>
      <c r="V183" s="7">
        <v>2886000</v>
      </c>
      <c r="W183" s="7">
        <v>667000</v>
      </c>
      <c r="X183" s="7">
        <v>2886000</v>
      </c>
      <c r="Y183" s="7">
        <v>2886000</v>
      </c>
      <c r="Z183" s="7">
        <v>2886000</v>
      </c>
      <c r="AA183" s="7">
        <v>2886000</v>
      </c>
    </row>
    <row r="184" spans="1:27" x14ac:dyDescent="0.25">
      <c r="A184" s="4" t="s">
        <v>1</v>
      </c>
      <c r="B184" s="5" t="s">
        <v>1</v>
      </c>
      <c r="C184" s="6" t="s">
        <v>1</v>
      </c>
      <c r="D184" s="4" t="s">
        <v>1</v>
      </c>
      <c r="E184" s="4" t="s">
        <v>1</v>
      </c>
      <c r="F184" s="4" t="s">
        <v>1</v>
      </c>
      <c r="G184" s="4" t="s">
        <v>1</v>
      </c>
      <c r="H184" s="4" t="s">
        <v>1</v>
      </c>
      <c r="I184" s="4" t="s">
        <v>1</v>
      </c>
      <c r="J184" s="4" t="s">
        <v>1</v>
      </c>
      <c r="K184" s="4" t="s">
        <v>1</v>
      </c>
      <c r="L184" s="4" t="s">
        <v>1</v>
      </c>
      <c r="M184" s="4" t="s">
        <v>1</v>
      </c>
      <c r="N184" s="4" t="s">
        <v>1</v>
      </c>
      <c r="O184" s="4" t="s">
        <v>1</v>
      </c>
      <c r="P184" s="5" t="s">
        <v>1</v>
      </c>
      <c r="Q184" s="7">
        <v>1455451595743.8899</v>
      </c>
      <c r="R184" s="7">
        <v>710398339785</v>
      </c>
      <c r="S184" s="7">
        <v>705564558376.89099</v>
      </c>
      <c r="T184" s="7">
        <v>1460285377152</v>
      </c>
      <c r="U184" s="7">
        <v>0</v>
      </c>
      <c r="V184" s="7">
        <v>1453875303126.9299</v>
      </c>
      <c r="W184" s="7">
        <v>6410074025.0700397</v>
      </c>
      <c r="X184" s="7">
        <v>1453875303126.9299</v>
      </c>
      <c r="Y184" s="7">
        <v>1256123601823.9399</v>
      </c>
      <c r="Z184" s="7">
        <v>1252204246436.8101</v>
      </c>
      <c r="AA184" s="7">
        <v>1252204246436.8101</v>
      </c>
    </row>
    <row r="185" spans="1:27" x14ac:dyDescent="0.25">
      <c r="A185" s="4" t="s">
        <v>1</v>
      </c>
      <c r="B185" s="8" t="s">
        <v>1</v>
      </c>
      <c r="C185" s="6" t="s">
        <v>1</v>
      </c>
      <c r="D185" s="4" t="s">
        <v>1</v>
      </c>
      <c r="E185" s="4" t="s">
        <v>1</v>
      </c>
      <c r="F185" s="4" t="s">
        <v>1</v>
      </c>
      <c r="G185" s="4" t="s">
        <v>1</v>
      </c>
      <c r="H185" s="4" t="s">
        <v>1</v>
      </c>
      <c r="I185" s="4" t="s">
        <v>1</v>
      </c>
      <c r="J185" s="4" t="s">
        <v>1</v>
      </c>
      <c r="K185" s="4" t="s">
        <v>1</v>
      </c>
      <c r="L185" s="4" t="s">
        <v>1</v>
      </c>
      <c r="M185" s="4" t="s">
        <v>1</v>
      </c>
      <c r="N185" s="4" t="s">
        <v>1</v>
      </c>
      <c r="O185" s="4" t="s">
        <v>1</v>
      </c>
      <c r="P185" s="5" t="s">
        <v>1</v>
      </c>
      <c r="Q185" s="9" t="s">
        <v>1</v>
      </c>
      <c r="R185" s="9" t="s">
        <v>1</v>
      </c>
      <c r="S185" s="9" t="s">
        <v>1</v>
      </c>
      <c r="T185" s="9" t="s">
        <v>1</v>
      </c>
      <c r="U185" s="9" t="s">
        <v>1</v>
      </c>
      <c r="V185" s="9" t="s">
        <v>1</v>
      </c>
      <c r="W185" s="9" t="s">
        <v>1</v>
      </c>
      <c r="X185" s="9" t="s">
        <v>1</v>
      </c>
      <c r="Y185" s="9" t="s">
        <v>1</v>
      </c>
      <c r="Z185" s="9" t="s">
        <v>1</v>
      </c>
      <c r="AA185" s="9" t="s">
        <v>1</v>
      </c>
    </row>
    <row r="186" spans="1:27" ht="33.950000000000003" customHeight="1" x14ac:dyDescent="0.25">
      <c r="X186">
        <f>SUBTOTAL(9,X5:X185)</f>
        <v>2907750606253.8594</v>
      </c>
      <c r="Y186" s="62">
        <f>SUBTOTAL(9,Y5:Y185)</f>
        <v>2512247203647.8799</v>
      </c>
    </row>
    <row r="187" spans="1:27" x14ac:dyDescent="0.25">
      <c r="Y187" s="11">
        <f>+X186-Y186</f>
        <v>395503402605.97949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INFORME SEMEP</vt:lpstr>
      <vt:lpstr>Hoja1</vt:lpstr>
      <vt:lpstr>Hoja2</vt:lpstr>
      <vt:lpstr>FAC VA</vt:lpstr>
      <vt:lpstr>UNID 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ASD2. HERMINDA ARTEAGA CORTES</dc:creator>
  <cp:lastModifiedBy>ASD2. HERMINDA ARTEAGA CORTES</cp:lastModifiedBy>
  <dcterms:created xsi:type="dcterms:W3CDTF">2020-01-28T20:58:11Z</dcterms:created>
  <dcterms:modified xsi:type="dcterms:W3CDTF">2020-02-18T12:57:21Z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